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06" windowWidth="19320" windowHeight="6570" tabRatio="916" activeTab="4"/>
  </bookViews>
  <sheets>
    <sheet name="Инструкция" sheetId="1" r:id="rId1"/>
    <sheet name="Обновление" sheetId="2" r:id="rId2"/>
    <sheet name="Лог обновления" sheetId="3" r:id="rId3"/>
    <sheet name="Выбор субъекта РФ" sheetId="4" state="veryHidden" r:id="rId4"/>
    <sheet name="Титульный" sheetId="5" r:id="rId5"/>
    <sheet name="ТС Инвестиции" sheetId="6" r:id="rId6"/>
    <sheet name="ТС показатели" sheetId="7" r:id="rId7"/>
    <sheet name="ТС показатели (2)" sheetId="8" r:id="rId8"/>
    <sheet name="Ссылки на публикации" sheetId="9" r:id="rId9"/>
    <sheet name="Комментарии" sheetId="10" r:id="rId10"/>
    <sheet name="Проверка" sheetId="11" r:id="rId11"/>
    <sheet name="AllSheetsInThisWorkbook" sheetId="12" state="veryHidden" r:id="rId12"/>
    <sheet name="et_union" sheetId="13" state="veryHidden" r:id="rId13"/>
    <sheet name="TEHSHEET" sheetId="14" state="veryHidden" r:id="rId14"/>
    <sheet name="REESTR_ORG" sheetId="15" state="veryHidden" r:id="rId15"/>
    <sheet name="REESTR_FILTERED" sheetId="16" state="veryHidden" r:id="rId16"/>
    <sheet name="REESTR_MO" sheetId="17" state="veryHidden" r:id="rId17"/>
    <sheet name="modPROV" sheetId="18" state="veryHidden" r:id="rId18"/>
    <sheet name="modHyperlink" sheetId="19" state="veryHidden" r:id="rId19"/>
    <sheet name="modChange" sheetId="20" state="veryHidden" r:id="rId20"/>
    <sheet name="modfrmReestr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modWindowClipboard" sheetId="25" state="veryHidden" r:id="rId25"/>
    <sheet name="modInfo" sheetId="26" state="veryHidden" r:id="rId26"/>
    <sheet name="modfrmDateChoose" sheetId="27" state="veryHidden" r:id="rId27"/>
    <sheet name="modReestrMO" sheetId="28" state="veryHidden" r:id="rId28"/>
    <sheet name="modDblClick" sheetId="29" state="veryHidden" r:id="rId29"/>
    <sheet name="modUpdTemplMain" sheetId="30" state="veryHidden" r:id="rId30"/>
    <sheet name="modSheetMain01" sheetId="31" state="veryHidden" r:id="rId31"/>
    <sheet name="modSheetMain02" sheetId="32" state="veryHidden" r:id="rId32"/>
    <sheet name="modSheetMain03" sheetId="33" state="veryHidden" r:id="rId33"/>
    <sheet name="modSheetMain04" sheetId="34" state="veryHidden" r:id="rId34"/>
    <sheet name="modSheetMain05" sheetId="35" state="veryHidden" r:id="rId35"/>
    <sheet name="modSheetMain07" sheetId="36" state="veryHidden" r:id="rId36"/>
    <sheet name="Паспорт" sheetId="37" state="veryHidden" r:id="rId37"/>
  </sheets>
  <definedNames>
    <definedName name="activity">'Титульный'!$G$26</definedName>
    <definedName name="activity_zag">'Титульный'!$E$26</definedName>
    <definedName name="add_event">'ТС Инвестиции'!$B$17:$B$63</definedName>
    <definedName name="add_HYPERLINK_range">'et_union'!$38:$38</definedName>
    <definedName name="add_index">'ТС Инвестиции'!$5:$6</definedName>
    <definedName name="add_INDEX_2_ACQUISITION_2_range_1">'et_union'!$32:$33</definedName>
    <definedName name="add_INDEX_2_ACQUISITION_range_1">'et_union'!$24:$25</definedName>
    <definedName name="add_INDEX_2_RECORD_range">'et_union'!$24:$24</definedName>
    <definedName name="add_INDEX_2_SUPPLIER_2_range_1">'et_union'!$31:$34</definedName>
    <definedName name="add_INDEX_2_SUPPLIER_range_1">'et_union'!$23:$26</definedName>
    <definedName name="add_INDEX_range">'et_union'!$10:$10</definedName>
    <definedName name="add_INDEX_range_2">'et_union'!$14:$17</definedName>
    <definedName name="add_kind_of_fuels">'ТС показатели'!$F$27</definedName>
    <definedName name="add_MO_range">'et_union'!$5:$5</definedName>
    <definedName name="add_MR_range">'et_union'!$5:$6</definedName>
    <definedName name="add_source_of_funding">'ТС Инвестиции'!$3:$3</definedName>
    <definedName name="addHypEvent">'ТС Инвестиции'!$I$17</definedName>
    <definedName name="anscount" hidden="1">1</definedName>
    <definedName name="checkCell_1">'ТС Инвестиции'!$E$19:$J$63</definedName>
    <definedName name="checkCell_2">'ТС показатели'!$E$18:$H$72</definedName>
    <definedName name="checkCell_3">'ТС показатели (2)'!$E$19:$M$36</definedName>
    <definedName name="checkCell_4">'Ссылки на публикации'!$E$19:$K$51</definedName>
    <definedName name="checkPeredacha">'Титульный'!$G$29</definedName>
    <definedName name="checkProizv">'Титульный'!$G$28</definedName>
    <definedName name="checkSbyt">'Титульный'!$G$30</definedName>
    <definedName name="codeTemplate">'Инструкция'!$J$2</definedName>
    <definedName name="Date_of_publication">'Ссылки на публикации'!$H$20:$H$46</definedName>
    <definedName name="dateEndIPR">'ТС Инвестиции'!$H$22:$J$22</definedName>
    <definedName name="dateStartIPR">'ТС Инвестиции'!$H$21:$J$21</definedName>
    <definedName name="DAY">'TEHSHEET'!$G$2:$G$32</definedName>
    <definedName name="deleteForExceptions">'et_union'!$I$38:$J$38</definedName>
    <definedName name="deleteNotForExceptions">'et_union'!$H$38</definedName>
    <definedName name="details_of_org">'Титульный'!$G$51:$G$52,'Титульный'!$G$55:$G$56,'Титульный'!$G$59:$G$60,'Титульный'!$G$63:$G$66</definedName>
    <definedName name="details_of_org_address">'Титульный'!$G$51:$G$52</definedName>
    <definedName name="details_of_org_buhg">'Титульный'!$G$59:$G$60</definedName>
    <definedName name="details_of_org_etc">'Титульный'!$G$63:$G$66</definedName>
    <definedName name="details_of_org_main">'Титульный'!$G$55:$G$56</definedName>
    <definedName name="edit_ipr_pub">'et_union'!$43:$45</definedName>
    <definedName name="edit_ipr_pub_SPb">'et_union'!$50:$53</definedName>
    <definedName name="fil">'Титульный'!$G$21</definedName>
    <definedName name="fil_flag">'Титульный'!$G$15</definedName>
    <definedName name="flag_ipr">'Титульный'!$G$34</definedName>
    <definedName name="godEnd">'Титульный'!$G$13</definedName>
    <definedName name="godStart">'Титульный'!$G$12</definedName>
    <definedName name="hide_me_column_1_1">'Титульный'!$D:$D</definedName>
    <definedName name="hide_me_column_1_2">'Титульный'!$H:$H</definedName>
    <definedName name="hide_me_column_2_1">'ТС Инвестиции'!$D:$D</definedName>
    <definedName name="hide_me_column_2_2">'ТС Инвестиции'!$J:$K</definedName>
    <definedName name="hide_me_column_3_1">'ТС показатели'!$D:$D</definedName>
    <definedName name="hide_me_column_3_2">'ТС показатели'!$J:$J</definedName>
    <definedName name="hide_me_column_4_1">'ТС показатели (2)'!$D:$D</definedName>
    <definedName name="hide_me_column_4_2">'ТС показатели (2)'!$N:$N</definedName>
    <definedName name="hide_me_column_5_1">'Ссылки на публикации'!$D:$D</definedName>
    <definedName name="hide_me_column_5_2">'Ссылки на публикации'!$L:$L</definedName>
    <definedName name="hide_me_row_1_1">'Титульный'!$48:$48</definedName>
    <definedName name="hide_me_row_1_2">'Титульный'!$46:$48</definedName>
    <definedName name="hide_me_row_2_1">'ТС Инвестиции'!$25:$25</definedName>
    <definedName name="hide_me_row_2_2">'ТС Инвестиции'!$28:$28</definedName>
    <definedName name="hide_me_row_2_3">'ТС Инвестиции'!$62:$63</definedName>
    <definedName name="hide_me_row_3_1">'ТС показатели'!$27:$27</definedName>
    <definedName name="hide_me_row_3_2">'ТС показатели'!$49:$49</definedName>
    <definedName name="hide_me_row_4_1">'ТС показатели (2)'!$20:$36</definedName>
    <definedName name="hide_me_row_5_1">'Ссылки на публикации'!$46:$46</definedName>
    <definedName name="indexPoint_3_12_1">'ТС показатели'!$I$44:$I$45</definedName>
    <definedName name="inn">'Титульный'!$G$23</definedName>
    <definedName name="inn_zag">'Титульный'!$E$23</definedName>
    <definedName name="inv_ch5_6">'ТС Инвестиции'!$H$23:$H$28,'ТС Инвестиции'!$H$3</definedName>
    <definedName name="ipr_pub">'Ссылки на публикации'!$E$20:$K$22</definedName>
    <definedName name="kind_of_activity">'TEHSHEET'!$AD$2:$AD$5</definedName>
    <definedName name="kind_of_fuels">'TEHSHEET'!$AJ$2:$AJ$29</definedName>
    <definedName name="kind_of_goods">'TEHSHEET'!$AE$2:$AE$6</definedName>
    <definedName name="kind_of_NDS">'TEHSHEET'!$I$2:$I$4</definedName>
    <definedName name="kind_of_publication">'TEHSHEET'!$S$3:$S$4</definedName>
    <definedName name="kind_of_tariff_unit">'TEHSHEET'!$AI$2:$AI$3</definedName>
    <definedName name="kind_of_the_method_of_tariff_setting">'TEHSHEET'!$J$3:$J$5</definedName>
    <definedName name="kpp">'Титульный'!$G$24</definedName>
    <definedName name="kpp_zag">'Титульный'!$E$24</definedName>
    <definedName name="LastUpdateDate_MO">'Титульный'!$E$43</definedName>
    <definedName name="LastUpdateDate_ReestrOrg">'Титульный'!$E$18</definedName>
    <definedName name="LIST_MR_MO_OKTMO">'REESTR_MO'!$A$2:$C$117</definedName>
    <definedName name="LIST_ORG_WARM">'REESTR_ORG'!$A$2:$H$329</definedName>
    <definedName name="logic">'TEHSHEET'!$A$2:$A$3</definedName>
    <definedName name="method_of_acquisition">'TEHSHEET'!$AG$2:$AG$3</definedName>
    <definedName name="mo_check">'Титульный'!$F$46:$F$48</definedName>
    <definedName name="MO_LIST_10">'REESTR_MO'!$B$76:$B$90</definedName>
    <definedName name="MO_LIST_11">'REESTR_MO'!$B$91:$B$104</definedName>
    <definedName name="MO_LIST_12">'REESTR_MO'!$B$105</definedName>
    <definedName name="MO_LIST_13">'REESTR_MO'!$B$106</definedName>
    <definedName name="MO_LIST_14">'REESTR_MO'!$B$107</definedName>
    <definedName name="MO_LIST_15">'REESTR_MO'!$B$108:$B$109</definedName>
    <definedName name="MO_LIST_16">'REESTR_MO'!$B$110</definedName>
    <definedName name="MO_LIST_17">'REESTR_MO'!$B$111</definedName>
    <definedName name="MO_LIST_18">'REESTR_MO'!$B$112</definedName>
    <definedName name="MO_LIST_19">'REESTR_MO'!$B$113</definedName>
    <definedName name="MO_LIST_2">'REESTR_MO'!$B$2:$B$10</definedName>
    <definedName name="MO_LIST_20">'REESTR_MO'!$B$114</definedName>
    <definedName name="MO_LIST_21">'REESTR_MO'!$B$115</definedName>
    <definedName name="MO_LIST_22">'REESTR_MO'!$B$116</definedName>
    <definedName name="MO_LIST_23">'REESTR_MO'!$B$117</definedName>
    <definedName name="MO_LIST_3">'REESTR_MO'!$B$11:$B$18</definedName>
    <definedName name="MO_LIST_4">'REESTR_MO'!$B$19</definedName>
    <definedName name="MO_LIST_5">'REESTR_MO'!$B$20:$B$31</definedName>
    <definedName name="MO_LIST_6">'REESTR_MO'!$B$32:$B$42</definedName>
    <definedName name="MO_LIST_7">'REESTR_MO'!$B$43:$B$52</definedName>
    <definedName name="MO_LIST_8">'REESTR_MO'!$B$53:$B$65</definedName>
    <definedName name="MO_LIST_9">'REESTR_MO'!$B$66:$B$75</definedName>
    <definedName name="money">'TEHSHEET'!$C$2:$C$3</definedName>
    <definedName name="MONTH">'TEHSHEET'!$E$2:$E$13</definedName>
    <definedName name="MONTH_CH">'TEHSHEET'!$D$2:$D$13</definedName>
    <definedName name="MONTH_RP">'TEHSHEET'!$F$2:$F$13</definedName>
    <definedName name="mr_check">'Титульный'!$E$46:$E$48</definedName>
    <definedName name="MR_LIST">'REESTR_MO'!$D$2:$D$23</definedName>
    <definedName name="nameSource_strPublication_1">'Ссылки на публикации'!$G$21</definedName>
    <definedName name="nameSource_strPublication_2">'Ссылки на публикации'!$G$24</definedName>
    <definedName name="nameSource_strPublication_3">'Ссылки на публикации'!$G$27</definedName>
    <definedName name="nameSource_strPublication_4">'Ссылки на публикации'!$G$30</definedName>
    <definedName name="nameSource_strPublication_5">'Ссылки на публикации'!$G$33</definedName>
    <definedName name="nameSource_strPublication_6">'Ссылки на публикации'!$G$36</definedName>
    <definedName name="nameSource_strPublication_7">'Ссылки на публикации'!$G$40</definedName>
    <definedName name="nameSource_strPublication_8">'Ссылки на публикации'!$G$43</definedName>
    <definedName name="NDS">'Титульный'!$G$32</definedName>
    <definedName name="objective_of_IPR">'TEHSHEET'!$AH$2:$AH$6</definedName>
    <definedName name="oktmo_check">'Титульный'!$G$46:$G$48</definedName>
    <definedName name="org">'Титульный'!$G$19</definedName>
    <definedName name="org_zag">'Титульный'!$E$19</definedName>
    <definedName name="pointTwo_1">'ТС показатели (2)'!$E$30</definedName>
    <definedName name="range_name_for_method">'TEHSHEET'!$P$2:$Q$2</definedName>
    <definedName name="range_name_for_pub">'TEHSHEET'!$AA$2:$AB$2</definedName>
    <definedName name="REESTR_FILTERED">'REESTR_FILTERED'!$A$2:$H$2</definedName>
    <definedName name="REESTR_TEMP">'REESTR_FILTERED'!$A$2:$E$2</definedName>
    <definedName name="REGION">'TEHSHEET'!$H$2:$H$85</definedName>
    <definedName name="region_name">'Титульный'!$G$7</definedName>
    <definedName name="responsible_FIO">'Титульный'!$G$63</definedName>
    <definedName name="responsible_post">'Титульный'!$G$64</definedName>
    <definedName name="SelectedRegion">'Выбор субъекта РФ'!$F$2</definedName>
    <definedName name="share_of_costs_1">'ТС показатели (2)'!$M$19:$M$36</definedName>
    <definedName name="sheet_name_for_method">'TEHSHEET'!$K$2:$N$2</definedName>
    <definedName name="sheet_name_for_pub">'TEHSHEET'!$T$2:$Y$2</definedName>
    <definedName name="SKI_description">'Титульный'!$G$40</definedName>
    <definedName name="SKI_number">'Титульный'!$G$39</definedName>
    <definedName name="source_of_funding">'TEHSHEET'!$AF$2:$AF$13</definedName>
    <definedName name="strPublication">'Титульный'!$G$9</definedName>
    <definedName name="unit">'Титульный'!$G$36</definedName>
    <definedName name="valueSelectedRegion">'Выбор субъекта РФ'!$F$3</definedName>
    <definedName name="version">'Инструкция'!$J$3</definedName>
    <definedName name="Website_address_internet">'Ссылки на публикации'!$K$20:$K$46</definedName>
    <definedName name="website_strPublication_1">'Ссылки на публикации'!$K$21</definedName>
    <definedName name="website_strPublication_2">'Ссылки на публикации'!$K$24</definedName>
    <definedName name="website_strPublication_3">'Ссылки на публикации'!$K$27</definedName>
    <definedName name="website_strPublication_4">'Ссылки на публикации'!$K$30</definedName>
    <definedName name="website_strPublication_5">'Ссылки на публикации'!$K$33</definedName>
    <definedName name="website_strPublication_6">'Ссылки на публикации'!$K$36</definedName>
    <definedName name="website_strPublication_7">'Ссылки на публикации'!$K$40</definedName>
    <definedName name="website_strPublication_8">'Ссылки на публикации'!$K$43</definedName>
    <definedName name="XML_MR_MO_OKTMO_LIST_TAG_NAMES">'TEHSHEET'!$A$29:$A$33</definedName>
    <definedName name="XML_ORG_LIST_TAG_NAMES">'TEHSHEET'!$A$18:$A$26</definedName>
    <definedName name="YEAR">'TEHSHEET'!$B$2:$B$16</definedName>
  </definedNames>
  <calcPr fullCalcOnLoad="1"/>
</workbook>
</file>

<file path=xl/sharedStrings.xml><?xml version="1.0" encoding="utf-8"?>
<sst xmlns="http://schemas.openxmlformats.org/spreadsheetml/2006/main" count="4052" uniqueCount="1493">
  <si>
    <t>МО_ОКТМО</t>
  </si>
  <si>
    <t>ИМЯ ДИАПАЗОНА</t>
  </si>
  <si>
    <t>add_MR_range</t>
  </si>
  <si>
    <t>add_MO_range</t>
  </si>
  <si>
    <t>modHyperlink</t>
  </si>
  <si>
    <t>modReestrMO</t>
  </si>
  <si>
    <t>3.2</t>
  </si>
  <si>
    <t>5.1</t>
  </si>
  <si>
    <t>6.1</t>
  </si>
  <si>
    <t>two</t>
  </si>
  <si>
    <t>Публикация</t>
  </si>
  <si>
    <t>Период регулирования</t>
  </si>
  <si>
    <t>Информация об инвестиционных программах и отчетах об их реализации *</t>
  </si>
  <si>
    <t>Мероприятие 1</t>
  </si>
  <si>
    <t>Добавить мероприятие</t>
  </si>
  <si>
    <t>Наименование инвестиционной программы (мероприятия)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</si>
  <si>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</si>
  <si>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</si>
  <si>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</si>
  <si>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</si>
  <si>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весь период реализации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</si>
  <si>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t>Срок окупаемости, лет</t>
  </si>
  <si>
    <t>План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</si>
  <si>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</si>
  <si>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</si>
  <si>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</si>
  <si>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</si>
  <si>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</si>
  <si>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и неучтенного потребления (%)</t>
  </si>
  <si>
    <t>7.5</t>
  </si>
  <si>
    <t>Обеспеченность потребления товаров и услуг приборами учета (%)</t>
  </si>
  <si>
    <t>7.6</t>
  </si>
  <si>
    <t>7.7</t>
  </si>
  <si>
    <t>7.8</t>
  </si>
  <si>
    <t>7.9</t>
  </si>
  <si>
    <t>7.10</t>
  </si>
  <si>
    <t>Добавить показатель</t>
  </si>
  <si>
    <t>Удалить мероприятие</t>
  </si>
  <si>
    <t>Вид регулируемой деятельности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</si>
  <si>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</si>
  <si>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руб.</t>
  </si>
  <si>
    <t>Объем приобретенной электрической энергии</t>
  </si>
  <si>
    <t>3.3</t>
  </si>
  <si>
    <t>3.3.1</t>
  </si>
  <si>
    <t>3.4</t>
  </si>
  <si>
    <t>3.5</t>
  </si>
  <si>
    <t>3.6</t>
  </si>
  <si>
    <t>3.7</t>
  </si>
  <si>
    <t>Расходы на аренду имущества, используемого в технологическом процессе</t>
  </si>
  <si>
    <t>3.8</t>
  </si>
  <si>
    <t>Расходы на оплату труда</t>
  </si>
  <si>
    <t>Отчисления на социальные нужды</t>
  </si>
  <si>
    <t>3.9</t>
  </si>
  <si>
    <t>Общехозяйственные (управленческие) расходы</t>
  </si>
  <si>
    <t>3.10</t>
  </si>
  <si>
    <t>3.10.1</t>
  </si>
  <si>
    <t>3.10.2</t>
  </si>
  <si>
    <t>3.11</t>
  </si>
  <si>
    <t>3.11.1</t>
  </si>
  <si>
    <t>3.11.2</t>
  </si>
  <si>
    <t>чел.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</si>
  <si>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</si>
  <si>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</si>
  <si>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По приборам учета</t>
  </si>
  <si>
    <t>По нормативам потребления (расчетным методом)</t>
  </si>
  <si>
    <t>%</t>
  </si>
  <si>
    <t>км</t>
  </si>
  <si>
    <t>13</t>
  </si>
  <si>
    <t>14</t>
  </si>
  <si>
    <t>15</t>
  </si>
  <si>
    <t>16</t>
  </si>
  <si>
    <t>17</t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</si>
  <si>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</si>
  <si>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</si>
  <si>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</si>
  <si>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</si>
  <si>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</si>
  <si>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</si>
  <si>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</si>
  <si>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</si>
  <si>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</si>
  <si>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</si>
  <si>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</si>
  <si>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</si>
  <si>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Итого по поставщику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</si>
  <si>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</si>
  <si>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</si>
  <si>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2.1.1</t>
  </si>
  <si>
    <t>Содержание</t>
  </si>
  <si>
    <t>Информация об инвестиционных программах и отчетах об их реализации **</t>
  </si>
  <si>
    <t>Информация о расходах на капитальный и текущий ремонт, услуги производственного характера</t>
  </si>
  <si>
    <t>Адрес</t>
  </si>
  <si>
    <t>E-mail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</si>
  <si>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</si>
  <si>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</si>
  <si>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</si>
  <si>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</si>
  <si>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</si>
  <si>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</si>
  <si>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</si>
  <si>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</si>
  <si>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</si>
  <si>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</si>
  <si>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</si>
  <si>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</si>
  <si>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 /source_of_funding/</t>
  </si>
  <si>
    <t>Эффективность реализации инвестиционной программы (включая изменения технико-экономических показателей организации)</t>
  </si>
  <si>
    <t>Добавить источники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</si>
  <si>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</si>
  <si>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add_INDEX_range</t>
  </si>
  <si>
    <t>Способ приобретения /method_of_acquisition/</t>
  </si>
  <si>
    <t>торги, аукционы</t>
  </si>
  <si>
    <t>прямые договора без торгов</t>
  </si>
  <si>
    <t>Факт на начало реализации программы**</t>
  </si>
  <si>
    <t>add_INDEX_2_RECORD_range</t>
  </si>
  <si>
    <t>Добавить способ</t>
  </si>
  <si>
    <t>add_INDEX_2_SUPPLIER_range_1</t>
  </si>
  <si>
    <t>add_INDEX_2_ACQUISITION_range_1</t>
  </si>
  <si>
    <t>add_INDEX_2_SUPPLIER_2_range_1</t>
  </si>
  <si>
    <t>add_INDEX_2_ACQUISITION_2_range_1</t>
  </si>
  <si>
    <t>sheetMain07</t>
  </si>
  <si>
    <t>sheetMain02_1</t>
  </si>
  <si>
    <t>sheetMain03_1</t>
  </si>
  <si>
    <t>modSheetMain07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</si>
  <si>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</si>
  <si>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</si>
  <si>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</si>
  <si>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</si>
  <si>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</si>
  <si>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</si>
  <si>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e-mail: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</si>
  <si>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</si>
  <si>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</si>
  <si>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</si>
  <si>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</si>
  <si>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</si>
  <si>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</si>
  <si>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</si>
  <si>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</si>
  <si>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</si>
  <si>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</si>
  <si>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</si>
  <si>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</si>
  <si>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</si>
  <si>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</si>
  <si>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</si>
  <si>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</si>
  <si>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</si>
  <si>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</si>
  <si>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</si>
  <si>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</si>
  <si>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</si>
  <si>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</si>
  <si>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</si>
  <si>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</si>
  <si>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</si>
  <si>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</si>
  <si>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</si>
  <si>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</si>
  <si>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</si>
  <si>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</si>
  <si>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</si>
  <si>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</si>
  <si>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</si>
  <si>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</si>
  <si>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</si>
  <si>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</si>
  <si>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</si>
  <si>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</si>
  <si>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</si>
  <si>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</si>
  <si>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</si>
  <si>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</si>
  <si>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</si>
  <si>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Пояснение к заполнению (необходимо нажать один раз).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</si>
  <si>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</si>
  <si>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</si>
  <si>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</si>
  <si>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</si>
  <si>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</si>
  <si>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</si>
  <si>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</si>
  <si>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</si>
  <si>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</si>
  <si>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</si>
  <si>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</si>
  <si>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</si>
  <si>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</si>
  <si>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</si>
  <si>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</si>
  <si>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</si>
  <si>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</si>
  <si>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</si>
  <si>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</si>
  <si>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</si>
  <si>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</si>
  <si>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</si>
  <si>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</si>
  <si>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</si>
  <si>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</si>
  <si>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</si>
  <si>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</si>
  <si>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</si>
  <si>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</si>
  <si>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</si>
  <si>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</si>
  <si>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</si>
  <si>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</si>
  <si>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</si>
  <si>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</si>
  <si>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</si>
  <si>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</si>
  <si>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</si>
  <si>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</si>
  <si>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</si>
  <si>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</si>
  <si>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</si>
  <si>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</si>
  <si>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</si>
  <si>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</si>
  <si>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</si>
  <si>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</si>
  <si>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</si>
  <si>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</si>
  <si>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</si>
  <si>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</si>
  <si>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</si>
  <si>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</si>
  <si>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</si>
  <si>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</si>
  <si>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</si>
  <si>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</si>
  <si>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</si>
  <si>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</si>
  <si>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</si>
  <si>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</si>
  <si>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</si>
  <si>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</si>
  <si>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</si>
  <si>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</si>
  <si>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</si>
  <si>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</si>
  <si>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L0</t>
  </si>
  <si>
    <t>Наименование ПОДРАЗДЕЛЕНИЯ</t>
  </si>
  <si>
    <t>Результат проверки</t>
  </si>
  <si>
    <t>Печатное издание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</si>
  <si>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</si>
  <si>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</si>
  <si>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</si>
  <si>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</si>
  <si>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Ханты-Мансийский автономный округ</t>
  </si>
  <si>
    <t>5.86</t>
  </si>
  <si>
    <t>КОММЕНТАРИИ</t>
  </si>
  <si>
    <t>да</t>
  </si>
  <si>
    <t>нет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</si>
  <si>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</si>
  <si>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</si>
  <si>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</si>
  <si>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</si>
  <si>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</si>
  <si>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</si>
  <si>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</si>
  <si>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</si>
  <si>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</si>
  <si>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</si>
  <si>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</si>
  <si>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</si>
  <si>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</si>
  <si>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</si>
  <si>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</si>
  <si>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</si>
  <si>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</si>
  <si>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</si>
  <si>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</si>
  <si>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</si>
  <si>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</si>
  <si>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</si>
  <si>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</si>
  <si>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</si>
  <si>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</si>
  <si>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</si>
  <si>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</si>
  <si>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Алтайский край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</si>
  <si>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</si>
  <si>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</si>
  <si>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</si>
  <si>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</si>
  <si>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</si>
  <si>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</si>
  <si>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</si>
  <si>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</si>
  <si>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</si>
  <si>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</si>
  <si>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</si>
  <si>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</si>
  <si>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</si>
  <si>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</si>
  <si>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</si>
  <si>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</si>
  <si>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</si>
  <si>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</si>
  <si>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</si>
  <si>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</si>
  <si>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</si>
  <si>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</si>
  <si>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</si>
  <si>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</si>
  <si>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</si>
  <si>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</si>
  <si>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</si>
  <si>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</si>
  <si>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</si>
  <si>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</si>
  <si>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</si>
  <si>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</si>
  <si>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</si>
  <si>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</si>
  <si>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</si>
  <si>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</si>
  <si>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</si>
  <si>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</si>
  <si>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</si>
  <si>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</si>
  <si>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</si>
  <si>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</si>
  <si>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</si>
  <si>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</si>
  <si>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</si>
  <si>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</si>
  <si>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</si>
  <si>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</si>
  <si>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Года</t>
  </si>
  <si>
    <t>Не определено</t>
  </si>
  <si>
    <t>Логика</t>
  </si>
  <si>
    <t>Руководитель</t>
  </si>
  <si>
    <t>modWindowClipboard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</si>
  <si>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</si>
  <si>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</si>
  <si>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</si>
  <si>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</si>
  <si>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</si>
  <si>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</si>
  <si>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</si>
  <si>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</si>
  <si>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</si>
  <si>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</si>
  <si>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</si>
  <si>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</si>
  <si>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</si>
  <si>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</si>
  <si>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</si>
  <si>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</si>
  <si>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</si>
  <si>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</si>
  <si>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</si>
  <si>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</si>
  <si>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</si>
  <si>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</si>
  <si>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Адрес сайта в сети Интернет</t>
  </si>
  <si>
    <t>Статус ошибки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</si>
  <si>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</si>
  <si>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</si>
  <si>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</si>
  <si>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</si>
  <si>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</si>
  <si>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</si>
  <si>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</si>
  <si>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</si>
  <si>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</si>
  <si>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</si>
  <si>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</si>
  <si>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</si>
  <si>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</si>
  <si>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</si>
  <si>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</si>
  <si>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</si>
  <si>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</si>
  <si>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</si>
  <si>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</si>
  <si>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</si>
  <si>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</si>
  <si>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</si>
  <si>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</si>
  <si>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</si>
  <si>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</si>
  <si>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</si>
  <si>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</si>
  <si>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</si>
  <si>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</si>
  <si>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</si>
  <si>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</si>
  <si>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</si>
  <si>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</si>
  <si>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</si>
  <si>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</si>
  <si>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</si>
  <si>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</si>
  <si>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</si>
  <si>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</si>
  <si>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</si>
  <si>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</si>
  <si>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</si>
  <si>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</si>
  <si>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</si>
  <si>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</si>
  <si>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</si>
  <si>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</si>
  <si>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</si>
  <si>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</si>
  <si>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</si>
  <si>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</si>
  <si>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</si>
  <si>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</si>
  <si>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</si>
  <si>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</si>
  <si>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</si>
  <si>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</si>
  <si>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</si>
  <si>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</si>
  <si>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</si>
  <si>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</si>
  <si>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</si>
  <si>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1</t>
  </si>
  <si>
    <t>x</t>
  </si>
  <si>
    <t>2</t>
  </si>
  <si>
    <t>3</t>
  </si>
  <si>
    <t>Добавить запись</t>
  </si>
  <si>
    <t>modInfo</t>
  </si>
  <si>
    <t>Ссылки на публикации в других источниках</t>
  </si>
  <si>
    <t>add_HYPERLINK_range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</si>
  <si>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</si>
  <si>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Электронная версия печатного издания (если есть)</t>
  </si>
  <si>
    <t>МО ОКТМО</t>
  </si>
  <si>
    <t>ВИД ДЕЯТЕЛЬНОСТИ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</si>
  <si>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</si>
  <si>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</si>
  <si>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</si>
  <si>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</si>
  <si>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</si>
  <si>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</si>
  <si>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</si>
  <si>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</si>
  <si>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</si>
  <si>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</si>
  <si>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</si>
  <si>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</si>
  <si>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</si>
  <si>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</si>
  <si>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</si>
  <si>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</si>
  <si>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</si>
  <si>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</si>
  <si>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</si>
  <si>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</si>
  <si>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</si>
  <si>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</si>
  <si>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</si>
  <si>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</si>
  <si>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</si>
  <si>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</si>
  <si>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</si>
  <si>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</si>
  <si>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</si>
  <si>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</si>
  <si>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</si>
  <si>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</si>
  <si>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</si>
  <si>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Является ли данное юридическое лицо подразделением (филиалом) другой организации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</si>
  <si>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</si>
  <si>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</si>
  <si>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</si>
  <si>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</si>
  <si>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</si>
  <si>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</si>
  <si>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</si>
  <si>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</si>
  <si>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</si>
  <si>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</si>
  <si>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</si>
  <si>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</si>
  <si>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</si>
  <si>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</si>
  <si>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</si>
  <si>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</si>
  <si>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</si>
  <si>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modfrmReestr</t>
  </si>
  <si>
    <t>modfrmDateChoose</t>
  </si>
  <si>
    <t>НДС /kind_of_NDS/</t>
  </si>
  <si>
    <t>№ п/п</t>
  </si>
  <si>
    <t>метод установления тарифа /kind_of_the_method_of_tariff_setting/</t>
  </si>
  <si>
    <t>метод экономически обоснованных расходов</t>
  </si>
  <si>
    <t>метод индексации на основе долгосрочных параметров</t>
  </si>
  <si>
    <t>метод доходности инвестированного капитала</t>
  </si>
  <si>
    <t>№</t>
  </si>
  <si>
    <t>Наименование источника</t>
  </si>
  <si>
    <t>Дата размещения информации</t>
  </si>
  <si>
    <t>Сайт в сети Интернет</t>
  </si>
  <si>
    <t>sheet_costs_1</t>
  </si>
  <si>
    <t>sheet_costs_2</t>
  </si>
  <si>
    <t>sheet_costs_3</t>
  </si>
  <si>
    <t>modDblClick</t>
  </si>
  <si>
    <t>Месяц-текст /род.падеж/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</si>
  <si>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</si>
  <si>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</si>
  <si>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</si>
  <si>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</si>
  <si>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</si>
  <si>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</si>
  <si>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</si>
  <si>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</si>
  <si>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</si>
  <si>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</si>
  <si>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</si>
  <si>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</si>
  <si>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4</t>
  </si>
  <si>
    <t>sheet_active</t>
  </si>
  <si>
    <t>sheet_publication</t>
  </si>
  <si>
    <t>sheet_comments</t>
  </si>
  <si>
    <t>Листы</t>
  </si>
  <si>
    <t>Диапазоны</t>
  </si>
  <si>
    <t>публикация /kind_of_publication/</t>
  </si>
  <si>
    <t>на официальном сайте организации</t>
  </si>
  <si>
    <t>на сайте регулирующего органа</t>
  </si>
  <si>
    <t>method_returns_title</t>
  </si>
  <si>
    <t>method_returns_pub</t>
  </si>
  <si>
    <t>modRegionSelect</t>
  </si>
  <si>
    <t>TEHSH_tehsheet</t>
  </si>
  <si>
    <t>TEHSH_et_union</t>
  </si>
  <si>
    <t>TEHSH_reestr_org</t>
  </si>
  <si>
    <t>TEHSH_reestr_filter</t>
  </si>
  <si>
    <t>TEHSH_reestr_mo</t>
  </si>
  <si>
    <t>empty</t>
  </si>
  <si>
    <t>True</t>
  </si>
  <si>
    <t>False</t>
  </si>
  <si>
    <t>name_source_str</t>
  </si>
  <si>
    <t>name_source_act</t>
  </si>
  <si>
    <t>Если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</si>
  <si>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Инструкция по обновлению шаблона</t>
  </si>
  <si>
    <t>Статус</t>
  </si>
  <si>
    <t>Сообщение</t>
  </si>
  <si>
    <t>Дата/Время</t>
  </si>
  <si>
    <t>SHEET_UPDATE_INSTRUCTION</t>
  </si>
  <si>
    <t>modUpdTemplLogger</t>
  </si>
  <si>
    <t>modUpdTemplMain</t>
  </si>
  <si>
    <t>Вид деятельности, на которую установлен тариф</t>
  </si>
  <si>
    <t>Организация выполняет инвестиционную программу</t>
  </si>
  <si>
    <t>Условный порядковый номер</t>
  </si>
  <si>
    <t>Описание</t>
  </si>
  <si>
    <t>Наименование МР</t>
  </si>
  <si>
    <t>Наименование МО</t>
  </si>
  <si>
    <t>ОКТМО</t>
  </si>
  <si>
    <t>Добавить МО</t>
  </si>
  <si>
    <t>Добавить МР</t>
  </si>
  <si>
    <t>Вид деятельности, на которую установлен тариф /kind_of_activity/</t>
  </si>
  <si>
    <t>Техническая вода</t>
  </si>
  <si>
    <t>Питьевая вода</t>
  </si>
  <si>
    <t>Техническая вода и питьевая вода</t>
  </si>
  <si>
    <t>Подвозная вода</t>
  </si>
  <si>
    <t>Другое</t>
  </si>
  <si>
    <t>Вид товара /kind_of_goods/</t>
  </si>
  <si>
    <t>5</t>
  </si>
  <si>
    <t>6</t>
  </si>
  <si>
    <t>7</t>
  </si>
  <si>
    <t>8</t>
  </si>
  <si>
    <t>9</t>
  </si>
  <si>
    <t>10</t>
  </si>
  <si>
    <t>11</t>
  </si>
  <si>
    <t>12</t>
  </si>
  <si>
    <t>Значение</t>
  </si>
  <si>
    <t>Номер печатного издания</t>
  </si>
  <si>
    <t>Дата печатного издания</t>
  </si>
  <si>
    <t>*</t>
  </si>
  <si>
    <t>**</t>
  </si>
  <si>
    <t>sheetMain00</t>
  </si>
  <si>
    <t>sheetMain01</t>
  </si>
  <si>
    <t>sheetMain05</t>
  </si>
  <si>
    <t>sheetMain04</t>
  </si>
  <si>
    <t>modSheetMain01</t>
  </si>
  <si>
    <t>modSheetMain02</t>
  </si>
  <si>
    <t>modSheetMain03</t>
  </si>
  <si>
    <t>modSheetMain04</t>
  </si>
  <si>
    <t>modSheetMain05</t>
  </si>
  <si>
    <t>sheetOld00</t>
  </si>
  <si>
    <t>1.1.2</t>
  </si>
  <si>
    <t>1.1.3</t>
  </si>
  <si>
    <t>1.2.1</t>
  </si>
  <si>
    <t>1.2.2</t>
  </si>
  <si>
    <t>1.3.1</t>
  </si>
  <si>
    <t>1.3.2</t>
  </si>
  <si>
    <t>1.4.1</t>
  </si>
  <si>
    <t>1.4.2</t>
  </si>
  <si>
    <t>1.5.1</t>
  </si>
  <si>
    <t>1.5.2</t>
  </si>
  <si>
    <t>1.6.1</t>
  </si>
  <si>
    <t>1.6.2</t>
  </si>
  <si>
    <r>
      <rPr>
        <sz val="9"/>
        <rFont val="Tahoma"/>
        <family val="2"/>
      </rPr>
      <t>1.</t>
    </r>
    <r>
      <rPr>
        <sz val="9"/>
        <rFont val="Tahoma"/>
        <family val="2"/>
      </rPr>
      <t>7.1</t>
    </r>
  </si>
  <si>
    <r>
      <rPr>
        <sz val="9"/>
        <rFont val="Tahoma"/>
        <family val="2"/>
      </rPr>
      <t>1.</t>
    </r>
    <r>
      <rPr>
        <sz val="9"/>
        <rFont val="Tahoma"/>
        <family val="2"/>
      </rPr>
      <t>7.2</t>
    </r>
  </si>
  <si>
    <t>1.8.1</t>
  </si>
  <si>
    <t>1.8.2</t>
  </si>
  <si>
    <t>принятии решения и уведомлении о принятом решении</t>
  </si>
  <si>
    <t xml:space="preserve">Источники публикации сообщаются в течение 5 рабочих дней со дня размещения информации на сайте в сети Интернет. </t>
  </si>
  <si>
    <t>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</si>
  <si>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Информация подлежит публикованию в официальных печатных изданиях (со ссылкой на адрес сайта в сети Интернет).</t>
  </si>
  <si>
    <t>edit_ipr_pub</t>
  </si>
  <si>
    <t>edit_ipr_pub_SPb</t>
  </si>
  <si>
    <t>10.1</t>
  </si>
  <si>
    <t>10.2</t>
  </si>
  <si>
    <t>цель инвестиционной программы /objective_of_IPR/</t>
  </si>
  <si>
    <t>автоматизация (с уменьшением штата)</t>
  </si>
  <si>
    <t>уменьшение удельных затрат (повышение КПД насоса/станции/системы)</t>
  </si>
  <si>
    <t>уменьшение издержек на производство</t>
  </si>
  <si>
    <t>снижение аварийности (насосные станции/сети)</t>
  </si>
  <si>
    <t>прочее</t>
  </si>
  <si>
    <t>7.11</t>
  </si>
  <si>
    <t>7.12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</si>
  <si>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отчетный период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</si>
  <si>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t>3.3.2</t>
  </si>
  <si>
    <t>Расходы на  ремонт (капитальный и текущий) основных производственных средств</t>
  </si>
  <si>
    <t>3.12.1</t>
  </si>
  <si>
    <t>3.12.2</t>
  </si>
  <si>
    <t>3.13</t>
  </si>
  <si>
    <t>тыс. Гкал</t>
  </si>
  <si>
    <t>Среднесписочная численность основного производственного персонала</t>
  </si>
  <si>
    <t>Условия публичных договоров  поставок регулируемых товаров, оказания регулируемых услуг, в том числе договоров на подключение к системе горячего водоснабжения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</si>
  <si>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</si>
  <si>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На последнюю дату отчетного периода, предшествующего периоду начала реализации инвестиционной программы.</t>
  </si>
  <si>
    <r>
      <t>Код шаблона:</t>
    </r>
    <r>
      <rPr>
        <b/>
        <sz val="9"/>
        <rFont val="Tahoma"/>
        <family val="2"/>
      </rPr>
      <t xml:space="preserve"> JKH.OPEN.INFO.TARIFF.WARM</t>
    </r>
  </si>
  <si>
    <t>Показатели подлежащие раскрытию в сфере теплоснабжения и сфере оказания услуг по передаче тепловой энергии (План)</t>
  </si>
  <si>
    <t>Производство</t>
  </si>
  <si>
    <t>Передача</t>
  </si>
  <si>
    <t>Сбыт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</si>
  <si>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</si>
  <si>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</si>
  <si>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</si>
  <si>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</si>
  <si>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руб./Гкал/ч/мес</t>
  </si>
  <si>
    <t>руб./Гкал</t>
  </si>
  <si>
    <t>Вид тарифа на передачу тепловой энергии</t>
  </si>
  <si>
    <t>Вид тарифа на передачу тепловой энергии /kind_of_tariff_unit/</t>
  </si>
  <si>
    <t>Система теплоснабжения</t>
  </si>
  <si>
    <t>Коэффициент потерь (Гкал/км)</t>
  </si>
  <si>
    <t>Износ систем теплоснабжения (%), в том числе:</t>
  </si>
  <si>
    <t>7.6.1</t>
  </si>
  <si>
    <t>износ оборудования производства (котлы)</t>
  </si>
  <si>
    <t>7.6.2</t>
  </si>
  <si>
    <t>износ оборудования передачи тепловой энергии (сети)</t>
  </si>
  <si>
    <t>Удельный вес сетей, нуждающихся в замене (%)</t>
  </si>
  <si>
    <t>Расход топлива на 1 Гкал, т.у.т./Гкал</t>
  </si>
  <si>
    <t>Расход электроэнергии на выработку 1 Гкал, кВт∙ч/Гкал</t>
  </si>
  <si>
    <t>Расход электроэнергии на передачу 1 Гкал, кВт.ч/Гкал</t>
  </si>
  <si>
    <t>Количество аварий (с учетом котельных), ед</t>
  </si>
  <si>
    <t>7.13</t>
  </si>
  <si>
    <t>Количество аварий на 1 км тепловых сетей, ед.</t>
  </si>
  <si>
    <t>7.14</t>
  </si>
  <si>
    <t>Производительность труда, Гкал/чел.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</si>
  <si>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</si>
  <si>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</si>
  <si>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</si>
  <si>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</si>
  <si>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</si>
  <si>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Стоимость</t>
  </si>
  <si>
    <t>Объем</t>
  </si>
  <si>
    <t>Стоимость 1й единицы объема с учетом доставки (транспортировки)</t>
  </si>
  <si>
    <t>Добавить вид топлива</t>
  </si>
  <si>
    <t>Средневзвешенная стоимость 1 кВт*ч (с учетом мощности)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</si>
  <si>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</si>
  <si>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</si>
  <si>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</si>
  <si>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</si>
  <si>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</si>
  <si>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</si>
  <si>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</si>
  <si>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</si>
  <si>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 xml:space="preserve">Чистая прибыль от регулируемого вида деятельности 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</si>
  <si>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</si>
  <si>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</si>
  <si>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</si>
  <si>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</si>
  <si>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</si>
  <si>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</si>
  <si>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</si>
  <si>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</si>
  <si>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</si>
  <si>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</si>
  <si>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</si>
  <si>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</si>
  <si>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</si>
  <si>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</si>
  <si>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</si>
  <si>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</si>
  <si>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</si>
  <si>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18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</si>
  <si>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</si>
  <si>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</si>
  <si>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</si>
  <si>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</si>
  <si>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</si>
  <si>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</si>
  <si>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</si>
  <si>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</si>
  <si>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</si>
  <si>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</si>
  <si>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Справочно: расходы на капитальный ремонт основных производственных средств</t>
  </si>
  <si>
    <t>Справочно: расходы на текущий ремонт основных производственных средств</t>
  </si>
  <si>
    <t>Форма заявки на подключение к системе теплоснабжения</t>
  </si>
  <si>
    <t>Перечень и формы документов, представляемых одновременно с заявкой на подключение к системе теплоснабжения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</si>
  <si>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 теплоснабжения,</t>
  </si>
  <si>
    <t>Наименование и контакты службы, ответственной за прием и обработку заявок на подключение к системе теплоснабжения</t>
  </si>
  <si>
    <t>Справочно: Контакты службы, ответственной за прием и обработку заявок на подключение к системе теплоснабжения</t>
  </si>
  <si>
    <t>газ природный по регулируемой цене</t>
  </si>
  <si>
    <t>газ природный по нерегулируемой цене</t>
  </si>
  <si>
    <t>газ сжиженный</t>
  </si>
  <si>
    <t>газовый конденсат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</si>
  <si>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</si>
  <si>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</si>
  <si>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</si>
  <si>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</si>
  <si>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</si>
  <si>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</si>
  <si>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</si>
  <si>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</si>
  <si>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</si>
  <si>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</si>
  <si>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</si>
  <si>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</si>
  <si>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</si>
  <si>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</si>
  <si>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</si>
  <si>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</si>
  <si>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</si>
  <si>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</si>
  <si>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</si>
  <si>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</si>
  <si>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</si>
  <si>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</si>
  <si>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</si>
  <si>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Виды топлива /kind_of_fuels/</t>
  </si>
  <si>
    <t>тыс. м3</t>
  </si>
  <si>
    <t>кг</t>
  </si>
  <si>
    <t>тонны</t>
  </si>
  <si>
    <t>м3</t>
  </si>
  <si>
    <t>тыс.кВт ч</t>
  </si>
  <si>
    <t>тыс.кВт</t>
  </si>
  <si>
    <t>add_INDEX_range_2</t>
  </si>
  <si>
    <t>Муниципальное образование, на территории которого размещена система теплоснабжения</t>
  </si>
  <si>
    <t>Муниципальный район, на территории которого размещена система теплоснабжения</t>
  </si>
  <si>
    <t>(код) Номер телефона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</si>
  <si>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</si>
  <si>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Создать печатную форму</t>
  </si>
  <si>
    <t>Начало очередного периода регулирования</t>
  </si>
  <si>
    <t>Окончание очередного периода регулирования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</si>
  <si>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</si>
  <si>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</si>
  <si>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</si>
  <si>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Режим налогообложения</t>
  </si>
  <si>
    <t>12/11/2012  3:02:32 PM</t>
  </si>
  <si>
    <t>Проверка доступных обновлений...</t>
  </si>
  <si>
    <t>Информация</t>
  </si>
  <si>
    <t>12/11/2012  3:02:33 PM</t>
  </si>
  <si>
    <t>Версия шаблона 4.3 актуальна, обновление не требуется</t>
  </si>
  <si>
    <t>12/11/2012  3:40:40 PM</t>
  </si>
  <si>
    <t>12/11/2012  3:40:41 PM</t>
  </si>
  <si>
    <t>Белоярский муниципальный район</t>
  </si>
  <si>
    <t>71811000</t>
  </si>
  <si>
    <t>Белоярский</t>
  </si>
  <si>
    <t>71811151</t>
  </si>
  <si>
    <t>ОАО "Аэропорт Белоярский"</t>
  </si>
  <si>
    <t>8611002077</t>
  </si>
  <si>
    <t>861101001</t>
  </si>
  <si>
    <t>производство (некомбинированная выработка)+передача</t>
  </si>
  <si>
    <t>ОАО "Югорская Генерирующая Компания""</t>
  </si>
  <si>
    <t>8601029263</t>
  </si>
  <si>
    <t>860101001</t>
  </si>
  <si>
    <t>ОАО "Югорская Коммунальная Эксплуатирующая Компания - Белоярский"</t>
  </si>
  <si>
    <t>8611008230</t>
  </si>
  <si>
    <t>ООО "Югорскремстройгаз"</t>
  </si>
  <si>
    <t>8622008948</t>
  </si>
  <si>
    <t>862201001</t>
  </si>
  <si>
    <t>Белоярское муниципальное образование</t>
  </si>
  <si>
    <t>ОАО "Автотранспортное предприятие"</t>
  </si>
  <si>
    <t>8611005529</t>
  </si>
  <si>
    <t>Верхнеказымский</t>
  </si>
  <si>
    <t>71811406</t>
  </si>
  <si>
    <t>ООО "Газпром Трансгаз Югорск" Верхнеказымское ЛПУ МГ</t>
  </si>
  <si>
    <t>8622000931</t>
  </si>
  <si>
    <t>861102002</t>
  </si>
  <si>
    <t>ООО "Газпром Трансгаз Югорск" Казымское ЛПУ МГ</t>
  </si>
  <si>
    <t>861102004</t>
  </si>
  <si>
    <t>Казым</t>
  </si>
  <si>
    <t>71811410</t>
  </si>
  <si>
    <t>Лыхма</t>
  </si>
  <si>
    <t>71811412</t>
  </si>
  <si>
    <t>ООО "Газпром Трансгаз Югорск" Бобровское ЛПУ МГ</t>
  </si>
  <si>
    <t>861102003</t>
  </si>
  <si>
    <t>Полноват</t>
  </si>
  <si>
    <t>71811415</t>
  </si>
  <si>
    <t>Сорум</t>
  </si>
  <si>
    <t>71811420</t>
  </si>
  <si>
    <t>ООО "Газпром Трансгаз Югорск" Сорумское ЛПУ МГ</t>
  </si>
  <si>
    <t>861102005</t>
  </si>
  <si>
    <t>Сосновка</t>
  </si>
  <si>
    <t>71811419</t>
  </si>
  <si>
    <t>ООО "Газпром Трансгаз Югорск" Сосновское ЛПУ МГ</t>
  </si>
  <si>
    <t>861102006</t>
  </si>
  <si>
    <t>Березовский муниципальный район</t>
  </si>
  <si>
    <t>71812000</t>
  </si>
  <si>
    <t>Березовское муниципальное образование</t>
  </si>
  <si>
    <t>МУП ЖКХ гп.Березово</t>
  </si>
  <si>
    <t>8613004070</t>
  </si>
  <si>
    <t>861301001</t>
  </si>
  <si>
    <t>Городское поселение Берёзово</t>
  </si>
  <si>
    <t>71812151</t>
  </si>
  <si>
    <t>МУП "Березовонефтепродукт" МО "Березовский район"</t>
  </si>
  <si>
    <t>8613005080</t>
  </si>
  <si>
    <t>Городское поселение Игрим</t>
  </si>
  <si>
    <t>71812154</t>
  </si>
  <si>
    <t>Игримское МУП "Тепловодоканал"</t>
  </si>
  <si>
    <t>8613003735</t>
  </si>
  <si>
    <t>ОАО "Игримречтранс"</t>
  </si>
  <si>
    <t>8613000220</t>
  </si>
  <si>
    <t>Приполярный</t>
  </si>
  <si>
    <t>71812418</t>
  </si>
  <si>
    <t>ООО "Газпром Трансгаз Югорск" Уральское ЛПУ МГ</t>
  </si>
  <si>
    <t>861302003</t>
  </si>
  <si>
    <t>Саранпауль</t>
  </si>
  <si>
    <t>71812420</t>
  </si>
  <si>
    <t>Саранпаульское муниципальное унитарное предприятие жилищно-коммунального хозяйства</t>
  </si>
  <si>
    <t>8613003823</t>
  </si>
  <si>
    <t>Светлый</t>
  </si>
  <si>
    <t>71812424</t>
  </si>
  <si>
    <t>ООО "Газпром Трансгаз Югорск" Пунгинское ЛПУ МГ</t>
  </si>
  <si>
    <t>861302002</t>
  </si>
  <si>
    <t>ООО "Светловское комунально-эксплуатационное управление"</t>
  </si>
  <si>
    <t>8613007112</t>
  </si>
  <si>
    <t>Хулимсунт</t>
  </si>
  <si>
    <t>71812437</t>
  </si>
  <si>
    <t>ООО "Газпром Трансгаз Югорск" Сосьвинское ЛПУ МГ</t>
  </si>
  <si>
    <t>861302004</t>
  </si>
  <si>
    <t>Город Когалым</t>
  </si>
  <si>
    <t>71883000</t>
  </si>
  <si>
    <t>КГМУП "Управление производственно-технологической комплектации"</t>
  </si>
  <si>
    <t>8608040555</t>
  </si>
  <si>
    <t>860801001</t>
  </si>
  <si>
    <t>ОАО "Когалымпассажиравтотранс"</t>
  </si>
  <si>
    <t>8608010021</t>
  </si>
  <si>
    <t>ООО "Горводоканал"</t>
  </si>
  <si>
    <t>8608053709</t>
  </si>
  <si>
    <t>ООО "Городские Теплосети"</t>
  </si>
  <si>
    <t>8608053716</t>
  </si>
  <si>
    <t>ООО "ЛУКОЙЛ-Западная Сибирь"</t>
  </si>
  <si>
    <t>8608048498</t>
  </si>
  <si>
    <t>860602001</t>
  </si>
  <si>
    <t>ООО "ЛУКОЙЛ-Западная Сибирь" Сервисный центр теплоснабжения ТПП "Когалымнефтегаз"</t>
  </si>
  <si>
    <t>997150001</t>
  </si>
  <si>
    <t>Ортьягунское ЛПУ МГ ООО "Газпром трансгаз Сургут"</t>
  </si>
  <si>
    <t>8617002073</t>
  </si>
  <si>
    <t>860803001</t>
  </si>
  <si>
    <t>Кондинский муниципальный район</t>
  </si>
  <si>
    <t>71816000</t>
  </si>
  <si>
    <t>Болчары</t>
  </si>
  <si>
    <t>71816408</t>
  </si>
  <si>
    <t>МУП "Теплотехнология"</t>
  </si>
  <si>
    <t>8616008805</t>
  </si>
  <si>
    <t>861601001</t>
  </si>
  <si>
    <t>ОАО "Сибнефтепровод" Тобольское УМН</t>
  </si>
  <si>
    <t>7201000726</t>
  </si>
  <si>
    <t>ООО "Теплотехсервис"</t>
  </si>
  <si>
    <t>8616010667</t>
  </si>
  <si>
    <t>Тобольское УМН ОАО "Сибнефтепровод"</t>
  </si>
  <si>
    <t>720602001</t>
  </si>
  <si>
    <t>Кондинское</t>
  </si>
  <si>
    <t>71816151</t>
  </si>
  <si>
    <t>ООО "Комплекс Коммунальных Платежей"</t>
  </si>
  <si>
    <t>8616010628</t>
  </si>
  <si>
    <t>филиал Урайское УМН ОАО "Сибнефтепровод"</t>
  </si>
  <si>
    <t>Кондинское муниципальное образование</t>
  </si>
  <si>
    <t>ЗАО "Кондаавиа"</t>
  </si>
  <si>
    <t>8616004744</t>
  </si>
  <si>
    <t>ОАО "Кондинский комплексный лесопромышленный комбинат"</t>
  </si>
  <si>
    <t>8616000203</t>
  </si>
  <si>
    <t>Куминский</t>
  </si>
  <si>
    <t>71816154</t>
  </si>
  <si>
    <t>Леуши</t>
  </si>
  <si>
    <t>71816416</t>
  </si>
  <si>
    <t>Луговой</t>
  </si>
  <si>
    <t>71816157</t>
  </si>
  <si>
    <t>ОАО "Теплоэнергия"</t>
  </si>
  <si>
    <t>8616010755</t>
  </si>
  <si>
    <t>Междуреченский</t>
  </si>
  <si>
    <t>71816160</t>
  </si>
  <si>
    <t>ООО "Спектр-Л"</t>
  </si>
  <si>
    <t>8616008428</t>
  </si>
  <si>
    <t>РМУП "Тепловодоканал"</t>
  </si>
  <si>
    <t>8616009742</t>
  </si>
  <si>
    <t>Мортка</t>
  </si>
  <si>
    <t>71816163</t>
  </si>
  <si>
    <t>"Энергия"</t>
  </si>
  <si>
    <t>8616008516</t>
  </si>
  <si>
    <t>ООО "Жилкомсервис"</t>
  </si>
  <si>
    <t>8616011621</t>
  </si>
  <si>
    <t>ООО "Лесопромышленная компания МДФ"</t>
  </si>
  <si>
    <t>8616007505</t>
  </si>
  <si>
    <t>ООО "Морткинская жилищно-коммунальная компания"</t>
  </si>
  <si>
    <t>8616010610</t>
  </si>
  <si>
    <t>Мулымья</t>
  </si>
  <si>
    <t>71816423</t>
  </si>
  <si>
    <t>ООО "ЛУКОЙЛ-Западная Сибирь" Сервисный центр теплоснабжения ТПП "Урайнефтегаз"</t>
  </si>
  <si>
    <t>860632001</t>
  </si>
  <si>
    <t>ООО "НИК"</t>
  </si>
  <si>
    <t>7202157110</t>
  </si>
  <si>
    <t>Половинка</t>
  </si>
  <si>
    <t>71816420</t>
  </si>
  <si>
    <t>ОАО "Половинкинское жилищно-коммунальное хозяйство"</t>
  </si>
  <si>
    <t>8616010716</t>
  </si>
  <si>
    <t>ООО "ТНК ВИТА ПЛЮС"</t>
  </si>
  <si>
    <t>8616011212</t>
  </si>
  <si>
    <t>Шугур</t>
  </si>
  <si>
    <t>71816411</t>
  </si>
  <si>
    <t>Нефтеюганский муниципальный район</t>
  </si>
  <si>
    <t>71818000</t>
  </si>
  <si>
    <t>Каркатеевы</t>
  </si>
  <si>
    <t>71818401</t>
  </si>
  <si>
    <t>Нефтеюганское УМН ОАО "Сибнефтепровод" АК "Транснефть"</t>
  </si>
  <si>
    <t>860402002</t>
  </si>
  <si>
    <t>ООО "Сибирь"</t>
  </si>
  <si>
    <t>8619010425</t>
  </si>
  <si>
    <t>861901001</t>
  </si>
  <si>
    <t>Куть-Ях</t>
  </si>
  <si>
    <t>71818402</t>
  </si>
  <si>
    <t>ООО "Тепловик 2"</t>
  </si>
  <si>
    <t>8619014042</t>
  </si>
  <si>
    <t>ООО "Тепловик"</t>
  </si>
  <si>
    <t>8619011242</t>
  </si>
  <si>
    <t>Свердловская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</si>
  <si>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</si>
  <si>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861501001</t>
  </si>
  <si>
    <t>производство (некомбинированная выработка)+передача+сбыт</t>
  </si>
  <si>
    <t>Лемпино</t>
  </si>
  <si>
    <t>71818403</t>
  </si>
  <si>
    <t>Пойковское МУП "Управление тепловодоснабжения"</t>
  </si>
  <si>
    <t>8619005930</t>
  </si>
  <si>
    <t>Нефтеюганское муниципальное образование</t>
  </si>
  <si>
    <t>ОАО "Тюменьэнерго" филиал Нефтеюганские электрические сети</t>
  </si>
  <si>
    <t>8602060185</t>
  </si>
  <si>
    <t>861902001</t>
  </si>
  <si>
    <t>ООО "Авангард-Коммунальник"</t>
  </si>
  <si>
    <t>8619014170</t>
  </si>
  <si>
    <t>ООО "Феникс-АТ"</t>
  </si>
  <si>
    <t>8604032627</t>
  </si>
  <si>
    <t>860401001</t>
  </si>
  <si>
    <t>ООО "ЮГАНСКТЕХНОСЕРВИС"</t>
  </si>
  <si>
    <t>8619009885</t>
  </si>
  <si>
    <t>ООО "ЮНГ-Теплонефть"</t>
  </si>
  <si>
    <t>8604035466</t>
  </si>
  <si>
    <t>Пойковский</t>
  </si>
  <si>
    <t>71818157</t>
  </si>
  <si>
    <t>Салым</t>
  </si>
  <si>
    <t>71818405</t>
  </si>
  <si>
    <t>ООО "Газпром трансгаз Сургут" Самсоновское ЛПУ  МГ</t>
  </si>
  <si>
    <t>861903002</t>
  </si>
  <si>
    <t>Филиал №1 Пойковского муниципального унитарного предприятия "Управление тепловодоснабжения"</t>
  </si>
  <si>
    <t>861943001</t>
  </si>
  <si>
    <t>Сентябрьский</t>
  </si>
  <si>
    <t>71818406</t>
  </si>
  <si>
    <t>ООО "Газпром трансгаз Сургут" Южно-Балыкское ЛПУ МГ</t>
  </si>
  <si>
    <t>861903001</t>
  </si>
  <si>
    <t>ООО"Промысловик"</t>
  </si>
  <si>
    <t>8619001068</t>
  </si>
  <si>
    <t>Сингапай</t>
  </si>
  <si>
    <t>71818410</t>
  </si>
  <si>
    <t>ООО "СервисКомфорт"</t>
  </si>
  <si>
    <t>8619015092</t>
  </si>
  <si>
    <t>ООО "ЮграКомфорт"</t>
  </si>
  <si>
    <t>8619014540</t>
  </si>
  <si>
    <t>Усть-Юган</t>
  </si>
  <si>
    <t>71818407</t>
  </si>
  <si>
    <t>Чеускино</t>
  </si>
  <si>
    <t>71818409</t>
  </si>
  <si>
    <t>Нижневартовский муниципальный район</t>
  </si>
  <si>
    <t>71819000</t>
  </si>
  <si>
    <t>Аган</t>
  </si>
  <si>
    <t>71819402</t>
  </si>
  <si>
    <t>Вата</t>
  </si>
  <si>
    <t>71819403</t>
  </si>
  <si>
    <t>Ваховск</t>
  </si>
  <si>
    <t>71819405</t>
  </si>
  <si>
    <t>Зайцева речка</t>
  </si>
  <si>
    <t>71819412</t>
  </si>
  <si>
    <t>Излучинск</t>
  </si>
  <si>
    <t>71819153</t>
  </si>
  <si>
    <t>ЗАО Нижневартовская ГРЭС</t>
  </si>
  <si>
    <t>8620018330</t>
  </si>
  <si>
    <t>862450001</t>
  </si>
  <si>
    <t>производство комбинированная выработка</t>
  </si>
  <si>
    <t>ОАО "Излучинское многопрофильное коммунальное хозяйство"</t>
  </si>
  <si>
    <t>8620019077</t>
  </si>
  <si>
    <t>862001001</t>
  </si>
  <si>
    <t>Ларьяк</t>
  </si>
  <si>
    <t>71819420</t>
  </si>
  <si>
    <t>Нижневартовское муниципальное образование</t>
  </si>
  <si>
    <t>Муниципальное унитарное предприятие "Сельское жилищно-коммунальное хозяйство"</t>
  </si>
  <si>
    <t>8620012191</t>
  </si>
  <si>
    <t>860301001</t>
  </si>
  <si>
    <t>Новоаганск</t>
  </si>
  <si>
    <t>71819156</t>
  </si>
  <si>
    <t>ОАО "Аганское многопрофильное жилищно-коммунальное управление"</t>
  </si>
  <si>
    <t>8620019101</t>
  </si>
  <si>
    <t>Покур</t>
  </si>
  <si>
    <t>71819427</t>
  </si>
  <si>
    <t>Октябрьский муниципальный район</t>
  </si>
  <si>
    <t>71821000</t>
  </si>
  <si>
    <t>Андра</t>
  </si>
  <si>
    <t>71821153</t>
  </si>
  <si>
    <t>ООО "Газпром Трансгаз Югорск" Октябрьское ЛПУ МГ</t>
  </si>
  <si>
    <t>861402001</t>
  </si>
  <si>
    <t>Каменное</t>
  </si>
  <si>
    <t>71821424</t>
  </si>
  <si>
    <t>ООО "Унъюганская генерирующая компания"</t>
  </si>
  <si>
    <t>8614007771</t>
  </si>
  <si>
    <t>861401001</t>
  </si>
  <si>
    <t>Карымкары</t>
  </si>
  <si>
    <t>71821408</t>
  </si>
  <si>
    <t>МП ЖКХ МО сельское поселение Карымкары</t>
  </si>
  <si>
    <t>8614004700</t>
  </si>
  <si>
    <t>Малый Атлым</t>
  </si>
  <si>
    <t>71821416</t>
  </si>
  <si>
    <t>Малоатлымское МП ЖКХ МО сп. Малый Атлым</t>
  </si>
  <si>
    <t>8614004795</t>
  </si>
  <si>
    <t>Октябрьское</t>
  </si>
  <si>
    <t>71821151</t>
  </si>
  <si>
    <t>Октябрьское МП ЖКХ МО гп. Октябрьское</t>
  </si>
  <si>
    <t>8614000374</t>
  </si>
  <si>
    <t>Октябрьское муниципальное образование</t>
  </si>
  <si>
    <t>ОАО "Специализированное управление подводно-технических работ № 10"</t>
  </si>
  <si>
    <t>8614000021</t>
  </si>
  <si>
    <t>ООО "Газпром Трансгаз Югорск" База МТС и К</t>
  </si>
  <si>
    <t>861402004</t>
  </si>
  <si>
    <t>Перегребное</t>
  </si>
  <si>
    <t>71821428</t>
  </si>
  <si>
    <t>ООО "Газпром Трансгаз Югорск" Перегребненское ЛПУ МГ</t>
  </si>
  <si>
    <t>861402002</t>
  </si>
  <si>
    <t>ООО "Перегребненская генерирующая компания"</t>
  </si>
  <si>
    <t>8614007958</t>
  </si>
  <si>
    <t>ООО ПГ "Регионтехпроект"</t>
  </si>
  <si>
    <t>8610025882</t>
  </si>
  <si>
    <t>861001001</t>
  </si>
  <si>
    <t>Приобье</t>
  </si>
  <si>
    <t>71821156</t>
  </si>
  <si>
    <t>МП "Эксплуатационная генерирующая компания"  МО гп. Приобье</t>
  </si>
  <si>
    <t>8614008285</t>
  </si>
  <si>
    <t>ООО "Приобьтеплоконтроль"</t>
  </si>
  <si>
    <t>8614006418</t>
  </si>
  <si>
    <t/>
  </si>
  <si>
    <t>Приобское МП ЖКХ МО городское поселение Приобье</t>
  </si>
  <si>
    <t>8614000078</t>
  </si>
  <si>
    <t>Сергино</t>
  </si>
  <si>
    <t>71821432</t>
  </si>
  <si>
    <t>ОАО "Югорская Коммунальная Эксплуатирующая Компания-Нягань"</t>
  </si>
  <si>
    <t>8610024568</t>
  </si>
  <si>
    <t>Талинка</t>
  </si>
  <si>
    <t>71821157</t>
  </si>
  <si>
    <t>Общество с ограниченной ответственностью "Многопрофильное производственное объединение "Талинка"</t>
  </si>
  <si>
    <t>8614008609</t>
  </si>
  <si>
    <t>Унъюган</t>
  </si>
  <si>
    <t>71821404</t>
  </si>
  <si>
    <t>ООО "Газпром Трансгаз Югорск" Таежное ЛПУ МГ</t>
  </si>
  <si>
    <t>861402003</t>
  </si>
  <si>
    <t>Шеркалы</t>
  </si>
  <si>
    <t>71821436</t>
  </si>
  <si>
    <t>Шеркальское МП ЖКХ МО сп. Шеркалы</t>
  </si>
  <si>
    <t>8614004724</t>
  </si>
  <si>
    <t>Советский муниципальный район</t>
  </si>
  <si>
    <t>71824000</t>
  </si>
  <si>
    <t>Агириш</t>
  </si>
  <si>
    <t>71824152</t>
  </si>
  <si>
    <t>ОАО "Советские коммунальные системы"</t>
  </si>
  <si>
    <t>8622015367</t>
  </si>
  <si>
    <t>Алябьевский</t>
  </si>
  <si>
    <t>71824402</t>
  </si>
  <si>
    <t>Зеленоборск</t>
  </si>
  <si>
    <t>71824153</t>
  </si>
  <si>
    <t>Коммунистический</t>
  </si>
  <si>
    <t>71824155</t>
  </si>
  <si>
    <t>Малиновский</t>
  </si>
  <si>
    <t>71824158</t>
  </si>
  <si>
    <t>Пионерский</t>
  </si>
  <si>
    <t>71824157</t>
  </si>
  <si>
    <t>Советский</t>
  </si>
  <si>
    <t>71824104</t>
  </si>
  <si>
    <t>ООО "Аэропорт Советский"</t>
  </si>
  <si>
    <t>8615001243</t>
  </si>
  <si>
    <t>Советское муниципальное образование</t>
  </si>
  <si>
    <t>МО Советский район "ЖКХ п.Зеленоборск"</t>
  </si>
  <si>
    <t>8622009483</t>
  </si>
  <si>
    <t>ООО "Лесопильные заводы Югры"</t>
  </si>
  <si>
    <t>8622011210</t>
  </si>
  <si>
    <t>Таежный</t>
  </si>
  <si>
    <t>71824159</t>
  </si>
  <si>
    <t>Сургутский муниципальный район</t>
  </si>
  <si>
    <t>71826000</t>
  </si>
  <si>
    <t>Барсово</t>
  </si>
  <si>
    <t>71826153</t>
  </si>
  <si>
    <t>МУП "ТО УТВиВ №1" МО Сургутский район</t>
  </si>
  <si>
    <t>8617018034</t>
  </si>
  <si>
    <t>861701001</t>
  </si>
  <si>
    <t>Белый Яр</t>
  </si>
  <si>
    <t>71826155</t>
  </si>
  <si>
    <t>Локосово</t>
  </si>
  <si>
    <t>71826416</t>
  </si>
  <si>
    <t>Лямина</t>
  </si>
  <si>
    <t>71826420</t>
  </si>
  <si>
    <t>Лянтор</t>
  </si>
  <si>
    <t>71826105</t>
  </si>
  <si>
    <t>ЛГ МУП "Управление тепловодоснабжения и водоотведения"</t>
  </si>
  <si>
    <t>8617028441</t>
  </si>
  <si>
    <t>Нижнесортымский</t>
  </si>
  <si>
    <t>71826423</t>
  </si>
  <si>
    <t>МУП "Управление тепловодоснабжения и водоотведения "Сибиряк"</t>
  </si>
  <si>
    <t>8617028226</t>
  </si>
  <si>
    <t>Русскинская</t>
  </si>
  <si>
    <t>71826430</t>
  </si>
  <si>
    <t>Солнечный</t>
  </si>
  <si>
    <t>71826407</t>
  </si>
  <si>
    <t>Сургутское муниципальное образование</t>
  </si>
  <si>
    <t>ООО "Газпром трансгаз Сургут" Сургутское ЛПУ</t>
  </si>
  <si>
    <t>860243007</t>
  </si>
  <si>
    <t>ООО "Сургутмебель"</t>
  </si>
  <si>
    <t>8617013396</t>
  </si>
  <si>
    <t>Сытомино</t>
  </si>
  <si>
    <t>71826436</t>
  </si>
  <si>
    <t>Тундрино</t>
  </si>
  <si>
    <t>71826444</t>
  </si>
  <si>
    <t>Угут</t>
  </si>
  <si>
    <t>71826448</t>
  </si>
  <si>
    <t>Ульт-Ягун</t>
  </si>
  <si>
    <t>71826450</t>
  </si>
  <si>
    <t>Федоровский</t>
  </si>
  <si>
    <t>71826165</t>
  </si>
  <si>
    <t>МУП "Федоровское ЖКХ"</t>
  </si>
  <si>
    <t>8617028917</t>
  </si>
  <si>
    <t>Ханты-Мансийский муниципальный район</t>
  </si>
  <si>
    <t>71829000</t>
  </si>
  <si>
    <t>Выкатной</t>
  </si>
  <si>
    <t>71829435</t>
  </si>
  <si>
    <t>ООО "ЮграТеплоГазСтрой"</t>
  </si>
  <si>
    <t>8601026209</t>
  </si>
  <si>
    <t>Горноправдинск</t>
  </si>
  <si>
    <t>71829406</t>
  </si>
  <si>
    <t>МП "Комплекс-Плюс" сельского поселения Горноправдинск</t>
  </si>
  <si>
    <t>8618000294</t>
  </si>
  <si>
    <t>861801001</t>
  </si>
  <si>
    <t>ООО "БЛЗК"</t>
  </si>
  <si>
    <t>8618001308</t>
  </si>
  <si>
    <t>Красноленинский</t>
  </si>
  <si>
    <t>71829443</t>
  </si>
  <si>
    <t>Кышик</t>
  </si>
  <si>
    <t>71829417</t>
  </si>
  <si>
    <t>Луговской</t>
  </si>
  <si>
    <t>71829416</t>
  </si>
  <si>
    <t>Нялинское</t>
  </si>
  <si>
    <t>71829424</t>
  </si>
  <si>
    <t>МП ЖЭК-3</t>
  </si>
  <si>
    <t>8618005341</t>
  </si>
  <si>
    <t>Селиярово</t>
  </si>
  <si>
    <t>71829428</t>
  </si>
  <si>
    <t>Сибирский</t>
  </si>
  <si>
    <t>71829432</t>
  </si>
  <si>
    <t>Согом</t>
  </si>
  <si>
    <t>71829434</t>
  </si>
  <si>
    <t>Ханты-Мансийское муниципальное образование</t>
  </si>
  <si>
    <t>"Югорская геологоразведочная экспедиция"</t>
  </si>
  <si>
    <t>8601021916</t>
  </si>
  <si>
    <t>ООО "Правдинская геологоразведочная экспедиция"</t>
  </si>
  <si>
    <t>8618005856</t>
  </si>
  <si>
    <t>Цингалы</t>
  </si>
  <si>
    <t>71829448</t>
  </si>
  <si>
    <t>Шапша</t>
  </si>
  <si>
    <t>71829412</t>
  </si>
  <si>
    <t>поселок Кедровый</t>
  </si>
  <si>
    <t>71829407</t>
  </si>
  <si>
    <t>город Лангепас</t>
  </si>
  <si>
    <t>71872000</t>
  </si>
  <si>
    <t>Лангепасское городское муниципальное унитарное предприятие "Тепловодоканал"</t>
  </si>
  <si>
    <t>8607100272</t>
  </si>
  <si>
    <t>860701001</t>
  </si>
  <si>
    <t>ООО "Лангепасско-Покачевское управление ремонта скважин"</t>
  </si>
  <si>
    <t>8607115617</t>
  </si>
  <si>
    <t>Сервисный центр теплоснабжения Лангепасско-Покачевского региона Управления теплоснабжения ООО "ЛУКОЙЛ-Западная Сибирь"</t>
  </si>
  <si>
    <t>862132001</t>
  </si>
  <si>
    <t>город Мегион</t>
  </si>
  <si>
    <t>71873000</t>
  </si>
  <si>
    <t>МУП "Тепловодоканал"</t>
  </si>
  <si>
    <t>8605013419</t>
  </si>
  <si>
    <t>860501001</t>
  </si>
  <si>
    <t>ООО "Гостиный двор"</t>
  </si>
  <si>
    <t>8603172163</t>
  </si>
  <si>
    <t>ООО "Жилье плюс"</t>
  </si>
  <si>
    <t>8605019932</t>
  </si>
  <si>
    <t>ООО "СпецТеплоСервис"</t>
  </si>
  <si>
    <t>8605019890</t>
  </si>
  <si>
    <t>ООО "ТеплоНефть"</t>
  </si>
  <si>
    <t>8605016882</t>
  </si>
  <si>
    <t>город Нефтеюганск</t>
  </si>
  <si>
    <t>71874000</t>
  </si>
  <si>
    <t>ОАО "Югансктранстеплосервис"</t>
  </si>
  <si>
    <t>8604048754</t>
  </si>
  <si>
    <t>город Нижневартовск</t>
  </si>
  <si>
    <t>71875000</t>
  </si>
  <si>
    <t>Город Нижневартовск</t>
  </si>
  <si>
    <t>"Мостотряд-69"</t>
  </si>
  <si>
    <t>8603032840</t>
  </si>
  <si>
    <t>ЗАО "Нижневартовсктрансгидромеханизация"</t>
  </si>
  <si>
    <t>8603027350</t>
  </si>
  <si>
    <t>ЗАО "Нобили"</t>
  </si>
  <si>
    <t>8603073973</t>
  </si>
  <si>
    <t>МУП "Теплоснабжение"</t>
  </si>
  <si>
    <t>8603008766</t>
  </si>
  <si>
    <t>ОАО "Самотлорнефтегаз"</t>
  </si>
  <si>
    <t>8603089934</t>
  </si>
  <si>
    <t>ООО "Белозерный газоперерабатывающий комплекс"</t>
  </si>
  <si>
    <t>8603138733</t>
  </si>
  <si>
    <t>ООО "Коммунальник"</t>
  </si>
  <si>
    <t>8603118141</t>
  </si>
  <si>
    <t>ООО "Нижневартовский газоперерабатывающий комплекс"</t>
  </si>
  <si>
    <t>8603138726</t>
  </si>
  <si>
    <t>ООО "Сервисное предприятие "Нижневартовсктеплонефть"</t>
  </si>
  <si>
    <t>8603131921</t>
  </si>
  <si>
    <t>ПКФ "СТОР"</t>
  </si>
  <si>
    <t>8603009061</t>
  </si>
  <si>
    <t>Центр трудовой адаптации осужденных Федеральное бюджетное учреждение "Исправительная коллния №15 Управления Федеральной службы исполнения наказаний по Ханты-Мансийскому автономному округу - Югре" (Гос. учр ИР-99/15)</t>
  </si>
  <si>
    <t>8603089229</t>
  </si>
  <si>
    <t>город Нягань</t>
  </si>
  <si>
    <t>71879000</t>
  </si>
  <si>
    <t>ОАО "Няганские энергетические ресурсы"</t>
  </si>
  <si>
    <t>8610016084</t>
  </si>
  <si>
    <t>ООО "Няганьгазпереработка"</t>
  </si>
  <si>
    <t>8610012450</t>
  </si>
  <si>
    <t>ООО "Няганьгоргаз"</t>
  </si>
  <si>
    <t>8610014094</t>
  </si>
  <si>
    <t>город Покачи</t>
  </si>
  <si>
    <t>71884000</t>
  </si>
  <si>
    <t>ЗАО "Управляющая компания тепло-, водоснабжения и канализации"</t>
  </si>
  <si>
    <t>8621005133</t>
  </si>
  <si>
    <t>862101001</t>
  </si>
  <si>
    <t>город Пыть-Ях</t>
  </si>
  <si>
    <t>71885000</t>
  </si>
  <si>
    <t>Муниципальное унитарное предприятие "Управление городского хозяйства" МО г.Пыть-Ях</t>
  </si>
  <si>
    <t>8612007896</t>
  </si>
  <si>
    <t>861201001</t>
  </si>
  <si>
    <t>Некомерческая организация "Товарищество собственников жилья "Факел"</t>
  </si>
  <si>
    <t>8612010063</t>
  </si>
  <si>
    <t>ОАО "Южно-Балыкский газоперерабатывающий комплекс"</t>
  </si>
  <si>
    <t>8612009727</t>
  </si>
  <si>
    <t>ООО ПКФ "Юграэнергосбережение"</t>
  </si>
  <si>
    <t>7204057255</t>
  </si>
  <si>
    <t>861202001</t>
  </si>
  <si>
    <t>город Радужный</t>
  </si>
  <si>
    <t>71877000</t>
  </si>
  <si>
    <t>ОАО "Негуснефть"</t>
  </si>
  <si>
    <t>8609000900</t>
  </si>
  <si>
    <t>ООО "Производственно-бытовое управление"</t>
  </si>
  <si>
    <t>8609017830</t>
  </si>
  <si>
    <t>860901001</t>
  </si>
  <si>
    <t>ООО "Росна"</t>
  </si>
  <si>
    <t>8609017439</t>
  </si>
  <si>
    <t>Унитарное предприятие "Радужныйтеплосеть" МО ХМАО-Югры ГО г.Радужный</t>
  </si>
  <si>
    <t>8609000629</t>
  </si>
  <si>
    <t>город Сургут</t>
  </si>
  <si>
    <t>71876000</t>
  </si>
  <si>
    <t>ЗАО "АСКТ"</t>
  </si>
  <si>
    <t>8602050236</t>
  </si>
  <si>
    <t>860201001</t>
  </si>
  <si>
    <t>ЗАО "Сургутспецстрой"</t>
  </si>
  <si>
    <t>8602048879</t>
  </si>
  <si>
    <t>Завод по стабилизации конденсата филиал ООО "Газпром переработка"</t>
  </si>
  <si>
    <t>1102054991</t>
  </si>
  <si>
    <t>861703001</t>
  </si>
  <si>
    <t>ОАО "Аэропорт Сургут"</t>
  </si>
  <si>
    <t>8602060523</t>
  </si>
  <si>
    <t>ОАО "Горремстрой"</t>
  </si>
  <si>
    <t>8602060636</t>
  </si>
  <si>
    <t>ОАО "ЗСЭСС"</t>
  </si>
  <si>
    <t>8602060876</t>
  </si>
  <si>
    <t>ОАО "Завод промстройдеталей"</t>
  </si>
  <si>
    <t>8602061069</t>
  </si>
  <si>
    <t>ОАО "Спецнефтегазстрой"</t>
  </si>
  <si>
    <t>8602060812</t>
  </si>
  <si>
    <t>ОАО "Сургутнефтегаз"</t>
  </si>
  <si>
    <t>8602060555</t>
  </si>
  <si>
    <t>ОАО "Сургутстройтрест"</t>
  </si>
  <si>
    <t>8602045765</t>
  </si>
  <si>
    <t>ОАО "Уральская теплосетевая компания"</t>
  </si>
  <si>
    <t>7203203418</t>
  </si>
  <si>
    <t>720301001</t>
  </si>
  <si>
    <t>ООО "Газпром трансгаз Сургут"</t>
  </si>
  <si>
    <t>997250001</t>
  </si>
  <si>
    <t>ООО "ОРИОН"</t>
  </si>
  <si>
    <t>8602010025</t>
  </si>
  <si>
    <t>ООО "Русская тепловая компания"</t>
  </si>
  <si>
    <t>8602062560</t>
  </si>
  <si>
    <t>ООО "СЗТК"</t>
  </si>
  <si>
    <t>8602160856</t>
  </si>
  <si>
    <t>ООО "ТВС-сервис"</t>
  </si>
  <si>
    <t>8602137279</t>
  </si>
  <si>
    <t>ООО "Теплоснабжающая организация"</t>
  </si>
  <si>
    <t>8602010561</t>
  </si>
  <si>
    <t>ООО "Технические системы"</t>
  </si>
  <si>
    <t>8602140899</t>
  </si>
  <si>
    <t>ООО "Эколайн"</t>
  </si>
  <si>
    <t>8602222661</t>
  </si>
  <si>
    <t>СГ МУП "Городские тепловые сети"</t>
  </si>
  <si>
    <t>8602017038</t>
  </si>
  <si>
    <t>СГ МУП "Сургутский  хлебозавод"</t>
  </si>
  <si>
    <t>8602015961</t>
  </si>
  <si>
    <t>СГ МУП "Тепловик"</t>
  </si>
  <si>
    <t>8602001408</t>
  </si>
  <si>
    <t>Управление по эксплуатации зданий и сооружений филиал ООО "Газпром трансгаз Сургут"</t>
  </si>
  <si>
    <t>860243008</t>
  </si>
  <si>
    <t>Филиал "Сургутская ГРЭС-2" ОАО "Э.ОН Россия"</t>
  </si>
  <si>
    <t>8602067092</t>
  </si>
  <si>
    <t>860202001</t>
  </si>
  <si>
    <t>Филиал ОАО "ОГК-2" - Сургутская ГРЭС-1</t>
  </si>
  <si>
    <t>2607018122</t>
  </si>
  <si>
    <t>город Урай</t>
  </si>
  <si>
    <t>71878000</t>
  </si>
  <si>
    <t>ОАО "Урайтеплоэнергия"</t>
  </si>
  <si>
    <t>8606012954</t>
  </si>
  <si>
    <t>860601001</t>
  </si>
  <si>
    <t>ООО "Северстрой"</t>
  </si>
  <si>
    <t>8606009983</t>
  </si>
  <si>
    <t>ООО "ЭКСПЕРТ"</t>
  </si>
  <si>
    <t>8606011750</t>
  </si>
  <si>
    <t>город Ханты-Мансийск</t>
  </si>
  <si>
    <t>71871000</t>
  </si>
  <si>
    <t>Государственное предприятие Ханты-Мансийского автономного округа "СЕВЕРАВТОДОР" филиал №5</t>
  </si>
  <si>
    <t>8602017415</t>
  </si>
  <si>
    <t>861843001</t>
  </si>
  <si>
    <t>ЗАО "Назымская нефтегазоразведочная экспедиция"</t>
  </si>
  <si>
    <t>8601012647</t>
  </si>
  <si>
    <t>МП "Ханты-Мансийскгаз"</t>
  </si>
  <si>
    <t>8601022243</t>
  </si>
  <si>
    <t>Муниципальное предприятие "Управление теплоснабжения и инженерных сетей"</t>
  </si>
  <si>
    <t>8601015207</t>
  </si>
  <si>
    <t>ОАО "Обьгаз"</t>
  </si>
  <si>
    <t>8601014059</t>
  </si>
  <si>
    <t>ОАО "Уралсвязьинформ"</t>
  </si>
  <si>
    <t>5902183094</t>
  </si>
  <si>
    <t>860102001</t>
  </si>
  <si>
    <t>ООО "АКЦЕНТ"</t>
  </si>
  <si>
    <t>8601031946</t>
  </si>
  <si>
    <t>ООО "Управление коммунальными системами ХМАО"</t>
  </si>
  <si>
    <t>8601026174</t>
  </si>
  <si>
    <t>ООО "Экогаз"</t>
  </si>
  <si>
    <t>7705097241</t>
  </si>
  <si>
    <t>ООО "ЮТЭКС"</t>
  </si>
  <si>
    <t>8601030572</t>
  </si>
  <si>
    <t>ООО "Юграавиа"</t>
  </si>
  <si>
    <t>8601002529</t>
  </si>
  <si>
    <t>город Югорск</t>
  </si>
  <si>
    <t>71887000</t>
  </si>
  <si>
    <t>"Газпром трансгаз югорск" Югорское УТТ и СТ</t>
  </si>
  <si>
    <t>862202003</t>
  </si>
  <si>
    <t>ООО "Газпром Трансгаз Югорск" Комсомольское ЛПУ</t>
  </si>
  <si>
    <t>ООО "Газпром Трансгаз Югорск" Югорское РНУ</t>
  </si>
  <si>
    <t>862202004</t>
  </si>
  <si>
    <t>ООО "ЮКМД"</t>
  </si>
  <si>
    <t>8622014388</t>
  </si>
  <si>
    <t>ООО "Югорскэнергогаз"</t>
  </si>
  <si>
    <t>8622007609</t>
  </si>
  <si>
    <t>муниципальное образование город Екатеринбург</t>
  </si>
  <si>
    <t>65701000</t>
  </si>
  <si>
    <t>Открытое акционерное общество "Ремонтно-эксплуатационное управление" филиал "Екатеринбургский", г.Екатеринбург</t>
  </si>
  <si>
    <t>7714783092</t>
  </si>
  <si>
    <t>667243001</t>
  </si>
  <si>
    <t>Открытое акционерное общество "Российские железные дороги" Свердловская дирекция по тепловодоснабжению - структурное подразделение Центральной дирекции по тепловодоснабжению - филиала ОАО "РЖД", г.Екатеринбург</t>
  </si>
  <si>
    <t>665945027</t>
  </si>
  <si>
    <t>Дата последнего обновления реестра организаций: 11.12.2012 15:41:03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</si>
  <si>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</si>
  <si>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</si>
  <si>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</si>
  <si>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</si>
  <si>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</si>
  <si>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</si>
  <si>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</si>
  <si>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</si>
  <si>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</si>
  <si>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</si>
  <si>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</si>
  <si>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</si>
  <si>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</si>
  <si>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</si>
  <si>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</si>
  <si>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</si>
  <si>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</si>
  <si>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</si>
  <si>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</si>
  <si>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</si>
  <si>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</si>
  <si>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</si>
  <si>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01.01.2013</t>
  </si>
  <si>
    <t>31.12.2013</t>
  </si>
  <si>
    <t>Наименование ГОЛОВНОЙ организации</t>
  </si>
  <si>
    <t>ИНН подразделения</t>
  </si>
  <si>
    <t>КПП подразделения</t>
  </si>
  <si>
    <t>Сургутская ГРЭС-1</t>
  </si>
  <si>
    <t>г. Сургут</t>
  </si>
  <si>
    <t>Дата последнего обновления реестра МР/МО: 11.12.2012 15:43:05</t>
  </si>
  <si>
    <t>356128, Российская Федерация, Ставропольский край, Изобильненский район, п. Солнечнодольск</t>
  </si>
  <si>
    <t>628406, Российская Федерация, Тюменская область, Ханты-Мансийский автономный округ - Югра, г. Сургут, п. Кедровый</t>
  </si>
  <si>
    <t>Москвин Константин Владимирович</t>
  </si>
  <si>
    <t>(3462) 76-43-59</t>
  </si>
  <si>
    <t>Антонова Татьяна Константиновна</t>
  </si>
  <si>
    <t>(3462) 76-43-35</t>
  </si>
  <si>
    <t>Корнилова Ольга Валентиновна</t>
  </si>
  <si>
    <t>руководитель ГБПиТО ФЭС</t>
  </si>
  <si>
    <t>(3462) 76-46-00</t>
  </si>
  <si>
    <t>kornov@surgut.ogk2.ru</t>
  </si>
  <si>
    <t>www.ogk2.ru</t>
  </si>
  <si>
    <t>Не указано значение на листе 'Ссылки на публикации'!</t>
  </si>
  <si>
    <t>Ошибка</t>
  </si>
  <si>
    <t>Предупреждение</t>
  </si>
  <si>
    <t>Ссылки на публикации!H22</t>
  </si>
  <si>
    <t>Ссылки на публикации!H25</t>
  </si>
  <si>
    <t>Ссылки на публикации!H28</t>
  </si>
  <si>
    <t>Ссылки на публикации!H31</t>
  </si>
  <si>
    <t>Ссылки на публикации!H34</t>
  </si>
  <si>
    <t>Ссылки на публикации!H37</t>
  </si>
  <si>
    <t>Ссылки на публикации!H41</t>
  </si>
  <si>
    <t>Ссылки на публикации!H44</t>
  </si>
  <si>
    <t>Ссылки на публикации!G51</t>
  </si>
  <si>
    <t>12/20/2012  11:30:50 AM</t>
  </si>
  <si>
    <t>12/20/2012  11:30:51 AM</t>
  </si>
  <si>
    <t>Удалить запись</t>
  </si>
  <si>
    <t>3.14</t>
  </si>
  <si>
    <t>Вспомогательные материалы</t>
  </si>
  <si>
    <t>3.15</t>
  </si>
  <si>
    <t>Прочие затраты</t>
  </si>
  <si>
    <t>-</t>
  </si>
  <si>
    <t>0</t>
  </si>
  <si>
    <t>Капитальные  ремонты тепломеханического  оборудования</t>
  </si>
  <si>
    <t>Удалить поставщика</t>
  </si>
  <si>
    <t>Текущие ремонты и техническое обслуживание тепломеханического оборудования</t>
  </si>
  <si>
    <t>ООО "ТЭР-Урал"</t>
  </si>
  <si>
    <t>ТС Инвестиции!H19</t>
  </si>
  <si>
    <t>Не указано значение на листе 'ТС Инвестиции'!</t>
  </si>
  <si>
    <t>ТС Инвестиции!H20</t>
  </si>
  <si>
    <t>ТС Инвестиции!H21</t>
  </si>
  <si>
    <t>ТС Инвестиции!H22</t>
  </si>
  <si>
    <t>ТС Инвестиции!H23</t>
  </si>
  <si>
    <t>ТС Инвестиции!F24</t>
  </si>
  <si>
    <t>ТС Инвестиции!H24</t>
  </si>
  <si>
    <t>ТС Инвестиции!H30</t>
  </si>
  <si>
    <t>ТС Инвестиции!H31</t>
  </si>
  <si>
    <t>ТС Инвестиции!H32</t>
  </si>
  <si>
    <t>ТС Инвестиции!H33</t>
  </si>
  <si>
    <t>ТС Инвестиции!H34</t>
  </si>
  <si>
    <t>ТС Инвестиции!H35</t>
  </si>
  <si>
    <t>ТС Инвестиции!H36</t>
  </si>
  <si>
    <t>ТС Инвестиции!H37</t>
  </si>
  <si>
    <t>ТС Инвестиции!H38</t>
  </si>
  <si>
    <t>ТС Инвестиции!H39</t>
  </si>
  <si>
    <t>ТС Инвестиции!H40</t>
  </si>
  <si>
    <t>ТС Инвестиции!H41</t>
  </si>
  <si>
    <t>ТС Инвестиции!H42</t>
  </si>
  <si>
    <t>ТС Инвестиции!H43</t>
  </si>
  <si>
    <t>ТС Инвестиции!H44</t>
  </si>
  <si>
    <t>ТС Инвестиции!H45</t>
  </si>
  <si>
    <t>ТС Инвестиции!H46</t>
  </si>
  <si>
    <t>ТС Инвестиции!H47</t>
  </si>
  <si>
    <t>ТС Инвестиции!H48</t>
  </si>
  <si>
    <t>ТС Инвестиции!H49</t>
  </si>
  <si>
    <t>ТС Инвестиции!H50</t>
  </si>
  <si>
    <t>ТС Инвестиции!H51</t>
  </si>
  <si>
    <t>ТС Инвестиции!H52</t>
  </si>
  <si>
    <t>ТС Инвестиции!H53</t>
  </si>
  <si>
    <t>ТС Инвестиции!H54</t>
  </si>
  <si>
    <t>ТС Инвестиции!H55</t>
  </si>
  <si>
    <t>ТС Инвестиции!H56</t>
  </si>
  <si>
    <t>ТС Инвестиции!H57</t>
  </si>
  <si>
    <t>ТС Инвестиции!H58</t>
  </si>
  <si>
    <t>ТС Инвестиции!H59</t>
  </si>
  <si>
    <t>ТС Инвестиции!H60</t>
  </si>
  <si>
    <t>ТС Инвестиции!H61</t>
  </si>
  <si>
    <t>8/26/2013  2:50:18 PM</t>
  </si>
  <si>
    <t>8/26/2013  2:50:19 PM</t>
  </si>
  <si>
    <t>Ссылки на публикации!A1</t>
  </si>
  <si>
    <t>Гиперссылки ('Адрес сайта в сети Интернет') на листе 'Ссылки на публикации' не проверены на корректность, т.к. Вы отказались от данной проверки!</t>
  </si>
  <si>
    <t>9/4/2013  8:13:38 AM</t>
  </si>
  <si>
    <t>9/4/2013  8:13:39 AM</t>
  </si>
  <si>
    <t>27.12.2012</t>
  </si>
  <si>
    <t xml:space="preserve">п. Кедровый, г. Сургут,
Ханты-Мансийский автономный округ – Югра,
Тюменская область, Российская федерация, 
628406
</t>
  </si>
  <si>
    <t xml:space="preserve">т. (34-62) 76-55-59;
т. (34-62) 76-40-12.
</t>
  </si>
  <si>
    <t>kolem@sur.ogk2.ru  VorotovaMA@sur.ogk2.ru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</si>
</sst>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000"/>
    <numFmt numFmtId="177" formatCode="#,##0.0"/>
    <numFmt numFmtId="178" formatCode="0.0%"/>
    <numFmt numFmtId="179" formatCode="0.0%_);\(0.0%\)"/>
    <numFmt numFmtId="180" formatCode="#,##0_);[Red]\(#,##0\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\$#,##0\ ;\(\$#,##0\)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0.000"/>
    <numFmt numFmtId="190" formatCode="#,##0;\(#,##0\)"/>
    <numFmt numFmtId="191" formatCode="_-* #,##0.00\ _$_-;\-* #,##0.00\ _$_-;_-* &quot;-&quot;??\ _$_-;_-@_-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-* #,##0\ _$_-;\-* #,##0\ _$_-;_-* &quot;-&quot;\ _$_-;_-@_-"/>
    <numFmt numFmtId="207" formatCode="#,##0.00_ ;\-#,##0.00\ "/>
  </numFmts>
  <fonts count="130">
    <font>
      <sz val="9"/>
      <name val="Tahoma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129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>
        <color indexed="55"/>
      </right>
      <top/>
      <bottom style="medium">
        <color indexed="55"/>
      </bottom>
    </border>
    <border>
      <left style="thin"/>
      <right style="medium"/>
      <top style="thin"/>
      <bottom style="medium"/>
    </border>
    <border>
      <left style="thin">
        <color indexed="63"/>
      </left>
      <right/>
      <top/>
      <bottom/>
    </border>
    <border>
      <left style="thin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/>
      <bottom/>
    </border>
    <border>
      <left/>
      <right style="medium">
        <color indexed="63"/>
      </right>
      <top/>
      <bottom style="medium">
        <color indexed="63"/>
      </bottom>
    </border>
    <border>
      <left/>
      <right/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/>
      <right style="medium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/>
      <right/>
      <top style="medium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/>
      <top style="thin"/>
      <bottom style="medium"/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dashed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/>
      <top style="thin"/>
      <bottom style="medium">
        <color indexed="63"/>
      </bottom>
    </border>
    <border>
      <left/>
      <right style="medium">
        <color indexed="63"/>
      </right>
      <top style="thin"/>
      <bottom style="medium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/>
    </border>
    <border>
      <left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/>
      <top style="thin">
        <color indexed="63"/>
      </top>
      <bottom style="thin"/>
    </border>
    <border>
      <left style="thin">
        <color indexed="63"/>
      </left>
      <right/>
      <top style="thin"/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medium">
        <color indexed="63"/>
      </right>
      <top/>
      <bottom style="thin">
        <color indexed="63"/>
      </bottom>
    </border>
    <border>
      <left style="thin"/>
      <right/>
      <top style="thin"/>
      <bottom style="thin"/>
    </border>
    <border>
      <left/>
      <right style="thin">
        <color indexed="63"/>
      </right>
      <top/>
      <bottom/>
    </border>
    <border>
      <left style="thin"/>
      <right/>
      <top/>
      <bottom style="medium">
        <color indexed="63"/>
      </bottom>
    </border>
    <border>
      <left style="medium">
        <color indexed="63"/>
      </left>
      <right/>
      <top/>
      <bottom/>
    </border>
    <border>
      <left style="medium"/>
      <right/>
      <top/>
      <bottom/>
    </border>
    <border>
      <left/>
      <right style="medium"/>
      <top/>
      <bottom style="medium">
        <color indexed="63"/>
      </bottom>
    </border>
    <border>
      <left/>
      <right/>
      <top style="medium"/>
      <bottom style="thin">
        <color indexed="63"/>
      </bottom>
    </border>
    <border>
      <left style="dashed"/>
      <right/>
      <top style="thin"/>
      <bottom/>
    </border>
    <border>
      <left/>
      <right style="medium"/>
      <top style="thin"/>
      <bottom/>
    </border>
    <border>
      <left style="thin"/>
      <right/>
      <top style="thin">
        <color indexed="63"/>
      </top>
      <bottom/>
    </border>
    <border>
      <left/>
      <right style="medium"/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medium"/>
    </border>
    <border>
      <left/>
      <right/>
      <top style="thin">
        <color indexed="63"/>
      </top>
      <bottom style="medium"/>
    </border>
    <border>
      <left/>
      <right style="medium">
        <color indexed="63"/>
      </right>
      <top/>
      <bottom style="medium"/>
    </border>
    <border>
      <left/>
      <right/>
      <top style="medium"/>
      <bottom/>
    </border>
    <border>
      <left style="thin">
        <color indexed="63"/>
      </left>
      <right style="medium">
        <color indexed="63"/>
      </right>
      <top/>
      <bottom/>
    </border>
    <border>
      <left style="thin">
        <color indexed="63"/>
      </left>
      <right style="medium">
        <color indexed="63"/>
      </right>
      <top/>
      <bottom style="thin"/>
    </border>
    <border>
      <left/>
      <right/>
      <top style="thin"/>
      <bottom style="medium"/>
    </border>
    <border>
      <left style="thin"/>
      <right style="thin">
        <color indexed="63"/>
      </right>
      <top/>
      <bottom/>
    </border>
    <border>
      <left style="medium"/>
      <right style="medium"/>
      <top/>
      <bottom/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medium"/>
      <top style="thin"/>
      <bottom style="medium"/>
    </border>
    <border>
      <left/>
      <right style="dashed"/>
      <top style="thin">
        <color indexed="63"/>
      </top>
      <bottom style="thin">
        <color indexed="63"/>
      </bottom>
    </border>
    <border>
      <left/>
      <right style="dashed"/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dashed"/>
      <top style="thin"/>
      <bottom/>
    </border>
    <border>
      <left style="thin"/>
      <right style="dashed"/>
      <top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medium">
        <color indexed="63"/>
      </bottom>
    </border>
    <border>
      <left style="thin"/>
      <right style="medium"/>
      <top/>
      <bottom style="medium">
        <color indexed="63"/>
      </bottom>
    </border>
    <border>
      <left style="thin"/>
      <right style="thin"/>
      <top style="thin">
        <color indexed="63"/>
      </top>
      <bottom/>
    </border>
    <border>
      <left style="thin"/>
      <right style="medium"/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medium"/>
      <right style="medium"/>
      <top style="thin">
        <color indexed="63"/>
      </top>
      <bottom/>
    </border>
    <border>
      <left style="medium"/>
      <right style="medium"/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</borders>
  <cellStyleXfs count="1803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178" fontId="43" fillId="0" borderId="0">
      <alignment vertical="top"/>
      <protection/>
    </xf>
    <xf numFmtId="178" fontId="60" fillId="0" borderId="0">
      <alignment vertical="top"/>
      <protection/>
    </xf>
    <xf numFmtId="179" fontId="60" fillId="2" borderId="0">
      <alignment vertical="top"/>
      <protection/>
    </xf>
    <xf numFmtId="178" fontId="60" fillId="3" borderId="0">
      <alignment vertical="top"/>
      <protection/>
    </xf>
    <xf numFmtId="40" fontId="80" fillId="0" borderId="0" applyFont="0" applyFill="0" applyBorder="0" applyAlignment="0" applyProtection="0"/>
    <xf numFmtId="0" fontId="81" fillId="0" borderId="0">
      <alignment/>
      <protection/>
    </xf>
    <xf numFmtId="0" fontId="4" fillId="0" borderId="0">
      <alignment/>
      <protection/>
    </xf>
    <xf numFmtId="180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180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190" fontId="19" fillId="4" borderId="1">
      <alignment wrapText="1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180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191" fontId="3" fillId="0" borderId="0" applyFont="0" applyFill="0" applyBorder="0" applyAlignment="0" applyProtection="0"/>
    <xf numFmtId="172" fontId="40" fillId="0" borderId="0">
      <alignment/>
      <protection locked="0"/>
    </xf>
    <xf numFmtId="173" fontId="40" fillId="0" borderId="0">
      <alignment/>
      <protection locked="0"/>
    </xf>
    <xf numFmtId="172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1" fontId="40" fillId="0" borderId="2">
      <alignment/>
      <protection locked="0"/>
    </xf>
    <xf numFmtId="171" fontId="41" fillId="0" borderId="0">
      <alignment/>
      <protection locked="0"/>
    </xf>
    <xf numFmtId="171" fontId="41" fillId="0" borderId="0">
      <alignment/>
      <protection locked="0"/>
    </xf>
    <xf numFmtId="171" fontId="40" fillId="0" borderId="2">
      <alignment/>
      <protection locked="0"/>
    </xf>
    <xf numFmtId="0" fontId="5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3" fillId="0" borderId="0">
      <alignment/>
      <protection/>
    </xf>
    <xf numFmtId="167" fontId="3" fillId="0" borderId="3">
      <alignment/>
      <protection locked="0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2" fillId="7" borderId="0" applyNumberFormat="0" applyBorder="0" applyAlignment="0" applyProtection="0"/>
    <xf numFmtId="10" fontId="82" fillId="0" borderId="0" applyNumberFormat="0" applyFill="0" applyBorder="0" applyAlignment="0">
      <protection/>
    </xf>
    <xf numFmtId="0" fontId="83" fillId="0" borderId="0">
      <alignment/>
      <protection/>
    </xf>
    <xf numFmtId="0" fontId="24" fillId="2" borderId="4" applyNumberFormat="0" applyAlignment="0" applyProtection="0"/>
    <xf numFmtId="0" fontId="29" fillId="23" borderId="5" applyNumberFormat="0" applyAlignment="0" applyProtection="0"/>
    <xf numFmtId="0" fontId="84" fillId="0" borderId="6">
      <alignment horizontal="left" vertical="center"/>
      <protection/>
    </xf>
    <xf numFmtId="41" fontId="19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8" fillId="9" borderId="3">
      <alignment/>
      <protection/>
    </xf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85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0" fontId="85" fillId="0" borderId="0" applyFont="0" applyFill="0" applyBorder="0" applyAlignment="0" applyProtection="0"/>
    <xf numFmtId="14" fontId="16" fillId="0" borderId="0">
      <alignment vertical="top"/>
      <protection/>
    </xf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85" fillId="0" borderId="7" applyNumberFormat="0" applyFont="0" applyFill="0" applyAlignment="0" applyProtection="0"/>
    <xf numFmtId="0" fontId="86" fillId="0" borderId="0" applyNumberFormat="0" applyFill="0" applyBorder="0" applyAlignment="0" applyProtection="0"/>
    <xf numFmtId="180" fontId="63" fillId="0" borderId="0">
      <alignment vertical="top"/>
      <protection/>
    </xf>
    <xf numFmtId="38" fontId="63" fillId="0" borderId="0">
      <alignment vertical="top"/>
      <protection/>
    </xf>
    <xf numFmtId="38" fontId="63" fillId="0" borderId="0">
      <alignment vertical="top"/>
      <protection/>
    </xf>
    <xf numFmtId="170" fontId="16" fillId="0" borderId="0" applyFont="0" applyFill="0" applyBorder="0" applyAlignment="0" applyProtection="0"/>
    <xf numFmtId="37" fontId="19" fillId="0" borderId="0">
      <alignment/>
      <protection/>
    </xf>
    <xf numFmtId="0" fontId="34" fillId="0" borderId="0" applyNumberFormat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2" fontId="62" fillId="0" borderId="0" applyFont="0" applyFill="0" applyBorder="0" applyAlignment="0" applyProtection="0"/>
    <xf numFmtId="0" fontId="66" fillId="0" borderId="0">
      <alignment vertical="center"/>
      <protection/>
    </xf>
    <xf numFmtId="0" fontId="87" fillId="0" borderId="0" applyNumberFormat="0" applyFill="0" applyBorder="0" applyAlignment="0" applyProtection="0"/>
    <xf numFmtId="0" fontId="88" fillId="0" borderId="0" applyFill="0" applyBorder="0" applyProtection="0">
      <alignment horizontal="left"/>
    </xf>
    <xf numFmtId="0" fontId="37" fillId="3" borderId="0" applyNumberFormat="0" applyBorder="0" applyAlignment="0" applyProtection="0"/>
    <xf numFmtId="178" fontId="19" fillId="3" borderId="6" applyNumberFormat="0" applyFont="0" applyBorder="0" applyAlignment="0" applyProtection="0"/>
    <xf numFmtId="0" fontId="85" fillId="0" borderId="0" applyFont="0" applyFill="0" applyBorder="0" applyAlignment="0" applyProtection="0"/>
    <xf numFmtId="194" fontId="89" fillId="3" borderId="0" applyNumberFormat="0" applyFont="0" applyAlignment="0">
      <protection/>
    </xf>
    <xf numFmtId="0" fontId="90" fillId="0" borderId="0" applyProtection="0">
      <alignment horizontal="right"/>
    </xf>
    <xf numFmtId="0" fontId="64" fillId="0" borderId="0">
      <alignment vertical="top"/>
      <protection/>
    </xf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2" fontId="91" fillId="24" borderId="0" applyAlignment="0">
      <protection locked="0"/>
    </xf>
    <xf numFmtId="180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0" fontId="53" fillId="0" borderId="0" applyNumberFormat="0" applyFill="0" applyBorder="0" applyAlignment="0" applyProtection="0"/>
    <xf numFmtId="167" fontId="66" fillId="0" borderId="0">
      <alignment/>
      <protection/>
    </xf>
    <xf numFmtId="0" fontId="19" fillId="0" borderId="0">
      <alignment/>
      <protection/>
    </xf>
    <xf numFmtId="0" fontId="67" fillId="0" borderId="0" applyNumberFormat="0" applyFill="0" applyBorder="0" applyAlignment="0" applyProtection="0"/>
    <xf numFmtId="195" fontId="92" fillId="0" borderId="6">
      <alignment horizontal="center" vertical="center" wrapText="1"/>
      <protection/>
    </xf>
    <xf numFmtId="0" fontId="22" fillId="10" borderId="4" applyNumberFormat="0" applyAlignment="0" applyProtection="0"/>
    <xf numFmtId="0" fontId="93" fillId="0" borderId="0" applyFill="0" applyBorder="0" applyProtection="0">
      <alignment vertical="center"/>
    </xf>
    <xf numFmtId="0" fontId="93" fillId="0" borderId="0" applyFill="0" applyBorder="0" applyProtection="0">
      <alignment vertical="center"/>
    </xf>
    <xf numFmtId="0" fontId="93" fillId="0" borderId="0" applyFill="0" applyBorder="0" applyProtection="0">
      <alignment vertical="center"/>
    </xf>
    <xf numFmtId="0" fontId="93" fillId="0" borderId="0" applyFill="0" applyBorder="0" applyProtection="0">
      <alignment vertical="center"/>
    </xf>
    <xf numFmtId="180" fontId="60" fillId="0" borderId="0">
      <alignment vertical="top"/>
      <protection/>
    </xf>
    <xf numFmtId="180" fontId="60" fillId="2" borderId="0">
      <alignment vertical="top"/>
      <protection/>
    </xf>
    <xf numFmtId="38" fontId="60" fillId="2" borderId="0">
      <alignment vertical="top"/>
      <protection/>
    </xf>
    <xf numFmtId="38" fontId="60" fillId="2" borderId="0">
      <alignment vertical="top"/>
      <protection/>
    </xf>
    <xf numFmtId="38" fontId="60" fillId="0" borderId="0">
      <alignment vertical="top"/>
      <protection/>
    </xf>
    <xf numFmtId="184" fontId="60" fillId="3" borderId="0">
      <alignment vertical="top"/>
      <protection/>
    </xf>
    <xf numFmtId="38" fontId="60" fillId="0" borderId="0">
      <alignment vertical="top"/>
      <protection/>
    </xf>
    <xf numFmtId="0" fontId="35" fillId="0" borderId="11" applyNumberFormat="0" applyFill="0" applyAlignment="0" applyProtection="0"/>
    <xf numFmtId="164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4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96" fontId="95" fillId="0" borderId="6">
      <alignment horizontal="right"/>
      <protection locked="0"/>
    </xf>
    <xf numFmtId="197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ill="0" applyBorder="0" applyProtection="0">
      <alignment vertical="center"/>
    </xf>
    <xf numFmtId="0" fontId="85" fillId="0" borderId="0" applyFont="0" applyFill="0" applyBorder="0" applyAlignment="0" applyProtection="0"/>
    <xf numFmtId="3" fontId="3" fillId="0" borderId="12" applyFont="0" applyBorder="0">
      <alignment horizontal="center" vertical="center"/>
      <protection/>
    </xf>
    <xf numFmtId="0" fontId="31" fillId="4" borderId="0" applyNumberFormat="0" applyBorder="0" applyAlignment="0" applyProtection="0"/>
    <xf numFmtId="0" fontId="5" fillId="0" borderId="13">
      <alignment/>
      <protection/>
    </xf>
    <xf numFmtId="0" fontId="9" fillId="0" borderId="0" applyNumberFormat="0" applyFill="0" applyBorder="0" applyAlignment="0" applyProtection="0"/>
    <xf numFmtId="199" fontId="3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6" fillId="0" borderId="0">
      <alignment horizontal="right"/>
      <protection/>
    </xf>
    <xf numFmtId="0" fontId="3" fillId="0" borderId="0">
      <alignment/>
      <protection/>
    </xf>
    <xf numFmtId="0" fontId="6" fillId="0" borderId="0">
      <alignment/>
      <protection/>
    </xf>
    <xf numFmtId="0" fontId="85" fillId="0" borderId="0" applyFill="0" applyBorder="0" applyProtection="0">
      <alignment vertical="center"/>
    </xf>
    <xf numFmtId="0" fontId="97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0" fillId="25" borderId="14" applyNumberFormat="0" applyFont="0" applyAlignment="0" applyProtection="0"/>
    <xf numFmtId="200" fontId="3" fillId="0" borderId="0" applyFont="0" applyAlignment="0">
      <protection/>
    </xf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19" fillId="0" borderId="0">
      <alignment/>
      <protection/>
    </xf>
    <xf numFmtId="201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0" fontId="23" fillId="2" borderId="15" applyNumberFormat="0" applyAlignment="0" applyProtection="0"/>
    <xf numFmtId="1" fontId="98" fillId="0" borderId="0" applyProtection="0">
      <alignment horizontal="right" vertical="center"/>
    </xf>
    <xf numFmtId="49" fontId="99" fillId="0" borderId="16" applyFill="0" applyProtection="0">
      <alignment vertical="center"/>
    </xf>
    <xf numFmtId="9" fontId="19" fillId="0" borderId="0" applyFont="0" applyFill="0" applyBorder="0" applyAlignment="0" applyProtection="0"/>
    <xf numFmtId="0" fontId="85" fillId="0" borderId="0" applyFill="0" applyBorder="0" applyProtection="0">
      <alignment vertical="center"/>
    </xf>
    <xf numFmtId="37" fontId="100" fillId="4" borderId="17">
      <alignment/>
      <protection/>
    </xf>
    <xf numFmtId="37" fontId="100" fillId="4" borderId="17">
      <alignment/>
      <protection/>
    </xf>
    <xf numFmtId="0" fontId="6" fillId="0" borderId="0" applyNumberFormat="0">
      <alignment horizontal="left"/>
      <protection/>
    </xf>
    <xf numFmtId="203" fontId="101" fillId="0" borderId="18" applyBorder="0">
      <alignment horizontal="right"/>
      <protection locked="0"/>
    </xf>
    <xf numFmtId="49" fontId="102" fillId="0" borderId="6" applyNumberFormat="0">
      <alignment horizontal="left" vertical="center"/>
      <protection/>
    </xf>
    <xf numFmtId="0" fontId="103" fillId="0" borderId="19">
      <alignment vertical="center"/>
      <protection/>
    </xf>
    <xf numFmtId="4" fontId="68" fillId="4" borderId="15" applyNumberFormat="0" applyProtection="0">
      <alignment vertical="center"/>
    </xf>
    <xf numFmtId="4" fontId="69" fillId="4" borderId="15" applyNumberFormat="0" applyProtection="0">
      <alignment vertical="center"/>
    </xf>
    <xf numFmtId="4" fontId="68" fillId="4" borderId="15" applyNumberFormat="0" applyProtection="0">
      <alignment horizontal="left" vertical="center" indent="1"/>
    </xf>
    <xf numFmtId="4" fontId="68" fillId="4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4" fontId="68" fillId="7" borderId="15" applyNumberFormat="0" applyProtection="0">
      <alignment horizontal="right" vertical="center"/>
    </xf>
    <xf numFmtId="4" fontId="68" fillId="12" borderId="15" applyNumberFormat="0" applyProtection="0">
      <alignment horizontal="right" vertical="center"/>
    </xf>
    <xf numFmtId="4" fontId="68" fillId="20" borderId="15" applyNumberFormat="0" applyProtection="0">
      <alignment horizontal="right" vertical="center"/>
    </xf>
    <xf numFmtId="4" fontId="68" fillId="14" borderId="15" applyNumberFormat="0" applyProtection="0">
      <alignment horizontal="right" vertical="center"/>
    </xf>
    <xf numFmtId="4" fontId="68" fillId="18" borderId="15" applyNumberFormat="0" applyProtection="0">
      <alignment horizontal="right" vertical="center"/>
    </xf>
    <xf numFmtId="4" fontId="68" fillId="22" borderId="15" applyNumberFormat="0" applyProtection="0">
      <alignment horizontal="right" vertical="center"/>
    </xf>
    <xf numFmtId="4" fontId="68" fillId="21" borderId="15" applyNumberFormat="0" applyProtection="0">
      <alignment horizontal="right" vertical="center"/>
    </xf>
    <xf numFmtId="4" fontId="68" fillId="26" borderId="15" applyNumberFormat="0" applyProtection="0">
      <alignment horizontal="right" vertical="center"/>
    </xf>
    <xf numFmtId="4" fontId="68" fillId="13" borderId="15" applyNumberFormat="0" applyProtection="0">
      <alignment horizontal="right" vertical="center"/>
    </xf>
    <xf numFmtId="4" fontId="70" fillId="27" borderId="15" applyNumberFormat="0" applyProtection="0">
      <alignment horizontal="left" vertical="center" indent="1"/>
    </xf>
    <xf numFmtId="4" fontId="68" fillId="28" borderId="20" applyNumberFormat="0" applyProtection="0">
      <alignment horizontal="left" vertical="center" indent="1"/>
    </xf>
    <xf numFmtId="4" fontId="71" fillId="29" borderId="0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4" fontId="68" fillId="28" borderId="15" applyNumberFormat="0" applyProtection="0">
      <alignment horizontal="left" vertical="center" indent="1"/>
    </xf>
    <xf numFmtId="4" fontId="68" fillId="30" borderId="15" applyNumberFormat="0" applyProtection="0">
      <alignment horizontal="left" vertical="center" indent="1"/>
    </xf>
    <xf numFmtId="0" fontId="19" fillId="30" borderId="15" applyNumberFormat="0" applyProtection="0">
      <alignment horizontal="left" vertical="center" indent="1"/>
    </xf>
    <xf numFmtId="0" fontId="19" fillId="30" borderId="15" applyNumberFormat="0" applyProtection="0">
      <alignment horizontal="left" vertical="center" indent="1"/>
    </xf>
    <xf numFmtId="0" fontId="19" fillId="23" borderId="15" applyNumberFormat="0" applyProtection="0">
      <alignment horizontal="left" vertical="center" indent="1"/>
    </xf>
    <xf numFmtId="0" fontId="19" fillId="23" borderId="15" applyNumberFormat="0" applyProtection="0">
      <alignment horizontal="left" vertical="center" indent="1"/>
    </xf>
    <xf numFmtId="0" fontId="19" fillId="2" borderId="15" applyNumberFormat="0" applyProtection="0">
      <alignment horizontal="left" vertical="center" indent="1"/>
    </xf>
    <xf numFmtId="0" fontId="19" fillId="2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3" fillId="0" borderId="0">
      <alignment/>
      <protection/>
    </xf>
    <xf numFmtId="4" fontId="68" fillId="25" borderId="15" applyNumberFormat="0" applyProtection="0">
      <alignment vertical="center"/>
    </xf>
    <xf numFmtId="4" fontId="69" fillId="25" borderId="15" applyNumberFormat="0" applyProtection="0">
      <alignment vertical="center"/>
    </xf>
    <xf numFmtId="4" fontId="68" fillId="25" borderId="15" applyNumberFormat="0" applyProtection="0">
      <alignment horizontal="left" vertical="center" indent="1"/>
    </xf>
    <xf numFmtId="4" fontId="68" fillId="25" borderId="15" applyNumberFormat="0" applyProtection="0">
      <alignment horizontal="left" vertical="center" indent="1"/>
    </xf>
    <xf numFmtId="4" fontId="68" fillId="28" borderId="15" applyNumberFormat="0" applyProtection="0">
      <alignment horizontal="right" vertical="center"/>
    </xf>
    <xf numFmtId="4" fontId="69" fillId="28" borderId="15" applyNumberFormat="0" applyProtection="0">
      <alignment horizontal="right" vertical="center"/>
    </xf>
    <xf numFmtId="0" fontId="19" fillId="6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72" fillId="0" borderId="0">
      <alignment/>
      <protection/>
    </xf>
    <xf numFmtId="4" fontId="73" fillId="28" borderId="15" applyNumberFormat="0" applyProtection="0">
      <alignment horizontal="right" vertical="center"/>
    </xf>
    <xf numFmtId="0" fontId="16" fillId="0" borderId="0">
      <alignment horizontal="left" vertical="center" wrapText="1"/>
      <protection/>
    </xf>
    <xf numFmtId="0" fontId="19" fillId="0" borderId="0">
      <alignment/>
      <protection/>
    </xf>
    <xf numFmtId="0" fontId="4" fillId="0" borderId="0">
      <alignment/>
      <protection/>
    </xf>
    <xf numFmtId="0" fontId="104" fillId="0" borderId="0" applyBorder="0" applyProtection="0">
      <alignment vertical="center"/>
    </xf>
    <xf numFmtId="0" fontId="104" fillId="0" borderId="16" applyBorder="0" applyProtection="0">
      <alignment horizontal="right" vertical="center"/>
    </xf>
    <xf numFmtId="0" fontId="105" fillId="31" borderId="0" applyBorder="0" applyProtection="0">
      <alignment horizontal="centerContinuous" vertical="center"/>
    </xf>
    <xf numFmtId="0" fontId="105" fillId="32" borderId="16" applyBorder="0" applyProtection="0">
      <alignment horizontal="centerContinuous" vertical="center"/>
    </xf>
    <xf numFmtId="0" fontId="106" fillId="0" borderId="0">
      <alignment/>
      <protection/>
    </xf>
    <xf numFmtId="180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0" fontId="97" fillId="0" borderId="0">
      <alignment/>
      <protection/>
    </xf>
    <xf numFmtId="0" fontId="107" fillId="0" borderId="0" applyFill="0" applyBorder="0" applyProtection="0">
      <alignment horizontal="left"/>
    </xf>
    <xf numFmtId="0" fontId="88" fillId="0" borderId="21" applyFill="0" applyBorder="0" applyProtection="0">
      <alignment horizontal="left" vertical="top"/>
    </xf>
    <xf numFmtId="0" fontId="108" fillId="0" borderId="0">
      <alignment horizontal="centerContinuous"/>
      <protection/>
    </xf>
    <xf numFmtId="0" fontId="109" fillId="0" borderId="21" applyFill="0" applyBorder="0" applyProtection="0">
      <alignment/>
    </xf>
    <xf numFmtId="0" fontId="109" fillId="0" borderId="0">
      <alignment/>
      <protection/>
    </xf>
    <xf numFmtId="0" fontId="110" fillId="0" borderId="0" applyFill="0" applyBorder="0" applyProtection="0">
      <alignment/>
    </xf>
    <xf numFmtId="0" fontId="111" fillId="0" borderId="0">
      <alignment/>
      <protection/>
    </xf>
    <xf numFmtId="0" fontId="30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112" fillId="0" borderId="7" applyFill="0" applyBorder="0" applyProtection="0">
      <alignment vertical="center"/>
    </xf>
    <xf numFmtId="0" fontId="113" fillId="0" borderId="0">
      <alignment horizontal="fill"/>
      <protection/>
    </xf>
    <xf numFmtId="0" fontId="19" fillId="0" borderId="0">
      <alignment/>
      <protection/>
    </xf>
    <xf numFmtId="0" fontId="36" fillId="0" borderId="0" applyNumberFormat="0" applyFill="0" applyBorder="0" applyAlignment="0" applyProtection="0"/>
    <xf numFmtId="0" fontId="114" fillId="0" borderId="16" applyBorder="0" applyProtection="0">
      <alignment horizontal="right"/>
    </xf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167" fontId="3" fillId="0" borderId="3">
      <alignment/>
      <protection locked="0"/>
    </xf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3" fontId="115" fillId="0" borderId="0">
      <alignment horizontal="center" vertical="center" textRotation="90" wrapText="1"/>
      <protection/>
    </xf>
    <xf numFmtId="204" fontId="3" fillId="0" borderId="6">
      <alignment vertical="top" wrapText="1"/>
      <protection/>
    </xf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205" fontId="116" fillId="0" borderId="6">
      <alignment vertical="top" wrapText="1"/>
      <protection/>
    </xf>
    <xf numFmtId="4" fontId="117" fillId="0" borderId="6">
      <alignment horizontal="left" vertical="center"/>
      <protection/>
    </xf>
    <xf numFmtId="4" fontId="117" fillId="0" borderId="6">
      <alignment/>
      <protection/>
    </xf>
    <xf numFmtId="4" fontId="117" fillId="34" borderId="6">
      <alignment/>
      <protection/>
    </xf>
    <xf numFmtId="4" fontId="117" fillId="35" borderId="6">
      <alignment/>
      <protection/>
    </xf>
    <xf numFmtId="4" fontId="2" fillId="36" borderId="6">
      <alignment/>
      <protection/>
    </xf>
    <xf numFmtId="4" fontId="118" fillId="2" borderId="6">
      <alignment/>
      <protection/>
    </xf>
    <xf numFmtId="4" fontId="119" fillId="0" borderId="6">
      <alignment horizontal="center" wrapText="1"/>
      <protection/>
    </xf>
    <xf numFmtId="205" fontId="117" fillId="0" borderId="6">
      <alignment/>
      <protection/>
    </xf>
    <xf numFmtId="205" fontId="116" fillId="0" borderId="6">
      <alignment horizontal="center" vertical="center" wrapText="1"/>
      <protection/>
    </xf>
    <xf numFmtId="205" fontId="116" fillId="0" borderId="6">
      <alignment vertical="top" wrapText="1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23" applyBorder="0">
      <alignment horizontal="center" vertical="center" wrapText="1"/>
      <protection/>
    </xf>
    <xf numFmtId="167" fontId="8" fillId="9" borderId="3">
      <alignment/>
      <protection/>
    </xf>
    <xf numFmtId="4" fontId="0" fillId="4" borderId="6" applyBorder="0">
      <alignment horizontal="right"/>
      <protection/>
    </xf>
    <xf numFmtId="49" fontId="75" fillId="0" borderId="0" applyBorder="0">
      <alignment vertical="center"/>
      <protection/>
    </xf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3" fontId="8" fillId="0" borderId="6" applyBorder="0">
      <alignment vertical="center"/>
      <protection/>
    </xf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3" fillId="0" borderId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169" fontId="2" fillId="3" borderId="6">
      <alignment wrapText="1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7" fontId="76" fillId="0" borderId="0">
      <alignment/>
      <protection/>
    </xf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49" fontId="115" fillId="0" borderId="6">
      <alignment horizontal="right" vertical="top" wrapText="1"/>
      <protection/>
    </xf>
    <xf numFmtId="168" fontId="120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1" fontId="121" fillId="0" borderId="6">
      <alignment horizontal="left" vertical="center"/>
      <protection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5" fontId="122" fillId="0" borderId="6">
      <alignment vertical="top"/>
      <protection/>
    </xf>
    <xf numFmtId="168" fontId="33" fillId="4" borderId="17" applyNumberFormat="0" applyBorder="0" applyAlignment="0"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49" fontId="2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9" fontId="123" fillId="0" borderId="6">
      <alignment/>
      <protection/>
    </xf>
    <xf numFmtId="0" fontId="3" fillId="0" borderId="6" applyNumberFormat="0" applyFont="0" applyFill="0" applyAlignment="0" applyProtection="0"/>
    <xf numFmtId="3" fontId="124" fillId="37" borderId="1">
      <alignment horizontal="justify" vertical="center"/>
      <protection/>
    </xf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4" fillId="0" borderId="0">
      <alignment/>
      <protection/>
    </xf>
    <xf numFmtId="180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49" fontId="120" fillId="0" borderId="0">
      <alignment/>
      <protection/>
    </xf>
    <xf numFmtId="49" fontId="125" fillId="0" borderId="0">
      <alignment vertical="top"/>
      <protection/>
    </xf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4" applyBorder="0">
      <alignment horizontal="right"/>
      <protection/>
    </xf>
    <xf numFmtId="4" fontId="0" fillId="3" borderId="6" applyFont="0" applyBorder="0">
      <alignment horizontal="right"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207" fontId="3" fillId="0" borderId="1">
      <alignment vertical="top" wrapText="1"/>
      <protection/>
    </xf>
    <xf numFmtId="177" fontId="3" fillId="0" borderId="6" applyFont="0" applyFill="0" applyBorder="0" applyProtection="0">
      <alignment horizontal="center" vertical="center"/>
    </xf>
    <xf numFmtId="3" fontId="3" fillId="0" borderId="0" applyFont="0" applyBorder="0">
      <alignment horizontal="center"/>
      <protection/>
    </xf>
    <xf numFmtId="175" fontId="40" fillId="0" borderId="0">
      <alignment/>
      <protection locked="0"/>
    </xf>
    <xf numFmtId="49" fontId="116" fillId="0" borderId="6">
      <alignment horizontal="center" vertical="center" wrapText="1"/>
      <protection/>
    </xf>
    <xf numFmtId="0" fontId="3" fillId="0" borderId="6" applyBorder="0">
      <alignment horizontal="center" vertical="center" wrapText="1"/>
      <protection/>
    </xf>
    <xf numFmtId="49" fontId="16" fillId="0" borderId="6" applyNumberFormat="0" applyFill="0" applyAlignment="0" applyProtection="0"/>
    <xf numFmtId="169" fontId="3" fillId="0" borderId="0">
      <alignment/>
      <protection/>
    </xf>
    <xf numFmtId="0" fontId="19" fillId="0" borderId="0">
      <alignment/>
      <protection/>
    </xf>
  </cellStyleXfs>
  <cellXfs count="701">
    <xf numFmtId="49" fontId="0" fillId="0" borderId="0" xfId="0" applyAlignment="1">
      <alignment vertical="top"/>
    </xf>
    <xf numFmtId="49" fontId="20" fillId="38" borderId="21" xfId="1187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5" fillId="4" borderId="25" xfId="1531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1531" applyNumberFormat="1" applyFont="1" applyAlignment="1" applyProtection="1">
      <alignment horizontal="center" vertical="center" wrapText="1"/>
      <protection/>
    </xf>
    <xf numFmtId="49" fontId="0" fillId="0" borderId="0" xfId="1531" applyNumberFormat="1" applyFont="1" applyAlignment="1" applyProtection="1">
      <alignment vertical="center" wrapText="1"/>
      <protection/>
    </xf>
    <xf numFmtId="49" fontId="38" fillId="0" borderId="0" xfId="1531" applyNumberFormat="1" applyFont="1" applyAlignment="1" applyProtection="1">
      <alignment horizontal="center" vertical="center" wrapText="1"/>
      <protection/>
    </xf>
    <xf numFmtId="49" fontId="38" fillId="0" borderId="0" xfId="1531" applyNumberFormat="1" applyFont="1" applyAlignment="1" applyProtection="1">
      <alignment vertical="center" wrapText="1"/>
      <protection/>
    </xf>
    <xf numFmtId="49" fontId="0" fillId="0" borderId="0" xfId="1531" applyNumberFormat="1" applyFont="1" applyAlignment="1" applyProtection="1">
      <alignment vertical="center" wrapText="1"/>
      <protection/>
    </xf>
    <xf numFmtId="49" fontId="38" fillId="0" borderId="0" xfId="1531" applyNumberFormat="1" applyFont="1" applyAlignment="1" applyProtection="1">
      <alignment horizontal="left" vertical="center" wrapText="1"/>
      <protection/>
    </xf>
    <xf numFmtId="49" fontId="17" fillId="38" borderId="26" xfId="1531" applyNumberFormat="1" applyFont="1" applyFill="1" applyBorder="1" applyAlignment="1" applyProtection="1">
      <alignment horizontal="center" vertical="center" wrapText="1"/>
      <protection/>
    </xf>
    <xf numFmtId="49" fontId="0" fillId="38" borderId="27" xfId="1531" applyNumberFormat="1" applyFont="1" applyFill="1" applyBorder="1" applyAlignment="1" applyProtection="1">
      <alignment vertical="center" wrapText="1"/>
      <protection/>
    </xf>
    <xf numFmtId="49" fontId="0" fillId="38" borderId="28" xfId="1531" applyNumberFormat="1" applyFont="1" applyFill="1" applyBorder="1" applyAlignment="1" applyProtection="1">
      <alignment vertical="center" wrapText="1"/>
      <protection/>
    </xf>
    <xf numFmtId="49" fontId="17" fillId="38" borderId="21" xfId="1531" applyNumberFormat="1" applyFont="1" applyFill="1" applyBorder="1" applyAlignment="1" applyProtection="1">
      <alignment horizontal="center" vertical="center" wrapText="1"/>
      <protection/>
    </xf>
    <xf numFmtId="49" fontId="0" fillId="38" borderId="17" xfId="1531" applyNumberFormat="1" applyFont="1" applyFill="1" applyBorder="1" applyAlignment="1" applyProtection="1">
      <alignment vertical="center" wrapText="1"/>
      <protection/>
    </xf>
    <xf numFmtId="49" fontId="0" fillId="38" borderId="0" xfId="1531" applyNumberFormat="1" applyFont="1" applyFill="1" applyBorder="1" applyAlignment="1" applyProtection="1">
      <alignment vertical="center" wrapText="1"/>
      <protection/>
    </xf>
    <xf numFmtId="49" fontId="0" fillId="38" borderId="29" xfId="1531" applyNumberFormat="1" applyFont="1" applyFill="1" applyBorder="1" applyAlignment="1" applyProtection="1">
      <alignment horizontal="center" vertical="center" wrapText="1"/>
      <protection/>
    </xf>
    <xf numFmtId="49" fontId="0" fillId="38" borderId="6" xfId="1531" applyNumberFormat="1" applyFont="1" applyFill="1" applyBorder="1" applyAlignment="1" applyProtection="1">
      <alignment vertical="center" wrapText="1"/>
      <protection/>
    </xf>
    <xf numFmtId="49" fontId="15" fillId="38" borderId="6" xfId="1531" applyNumberFormat="1" applyFont="1" applyFill="1" applyBorder="1" applyAlignment="1" applyProtection="1">
      <alignment vertical="center" wrapText="1"/>
      <protection/>
    </xf>
    <xf numFmtId="49" fontId="15" fillId="0" borderId="0" xfId="1531" applyNumberFormat="1" applyFont="1" applyAlignment="1" applyProtection="1">
      <alignment vertical="center" wrapText="1"/>
      <protection/>
    </xf>
    <xf numFmtId="49" fontId="15" fillId="0" borderId="6" xfId="1531" applyNumberFormat="1" applyFont="1" applyBorder="1" applyAlignment="1" applyProtection="1">
      <alignment horizontal="center" vertical="center" wrapText="1"/>
      <protection/>
    </xf>
    <xf numFmtId="49" fontId="0" fillId="38" borderId="30" xfId="1531" applyNumberFormat="1" applyFont="1" applyFill="1" applyBorder="1" applyAlignment="1" applyProtection="1">
      <alignment horizontal="center" vertical="center" wrapText="1"/>
      <protection/>
    </xf>
    <xf numFmtId="49" fontId="0" fillId="38" borderId="31" xfId="1531" applyNumberFormat="1" applyFont="1" applyFill="1" applyBorder="1" applyAlignment="1" applyProtection="1">
      <alignment vertical="center" wrapText="1"/>
      <protection/>
    </xf>
    <xf numFmtId="49" fontId="15" fillId="0" borderId="6" xfId="1531" applyNumberFormat="1" applyFont="1" applyBorder="1" applyAlignment="1" applyProtection="1">
      <alignment vertical="center" wrapText="1"/>
      <protection/>
    </xf>
    <xf numFmtId="49" fontId="15" fillId="0" borderId="31" xfId="1531" applyNumberFormat="1" applyFont="1" applyBorder="1" applyAlignment="1" applyProtection="1">
      <alignment vertical="center" wrapText="1"/>
      <protection/>
    </xf>
    <xf numFmtId="49" fontId="0" fillId="0" borderId="0" xfId="1531" applyNumberFormat="1" applyFont="1" applyBorder="1" applyAlignment="1" applyProtection="1">
      <alignment vertical="center" wrapText="1"/>
      <protection/>
    </xf>
    <xf numFmtId="49" fontId="0" fillId="38" borderId="32" xfId="1531" applyNumberFormat="1" applyFont="1" applyFill="1" applyBorder="1" applyAlignment="1" applyProtection="1">
      <alignment horizontal="center" vertical="center" wrapText="1"/>
      <protection/>
    </xf>
    <xf numFmtId="49" fontId="15" fillId="0" borderId="33" xfId="1531" applyNumberFormat="1" applyFont="1" applyBorder="1" applyAlignment="1" applyProtection="1">
      <alignment vertical="center" wrapText="1"/>
      <protection/>
    </xf>
    <xf numFmtId="49" fontId="0" fillId="38" borderId="24" xfId="1531" applyNumberFormat="1" applyFont="1" applyFill="1" applyBorder="1" applyAlignment="1" applyProtection="1">
      <alignment horizontal="center" vertical="center" wrapText="1"/>
      <protection/>
    </xf>
    <xf numFmtId="49" fontId="39" fillId="0" borderId="34" xfId="1531" applyNumberFormat="1" applyFont="1" applyBorder="1" applyAlignment="1" applyProtection="1">
      <alignment horizontal="center" vertical="center" wrapText="1"/>
      <protection/>
    </xf>
    <xf numFmtId="49" fontId="12" fillId="0" borderId="34" xfId="1531" applyNumberFormat="1" applyFont="1" applyBorder="1" applyAlignment="1" applyProtection="1">
      <alignment horizontal="center" vertical="center" wrapText="1"/>
      <protection/>
    </xf>
    <xf numFmtId="49" fontId="15" fillId="0" borderId="29" xfId="1531" applyNumberFormat="1" applyFont="1" applyBorder="1" applyAlignment="1" applyProtection="1">
      <alignment vertical="center" wrapText="1"/>
      <protection/>
    </xf>
    <xf numFmtId="49" fontId="0" fillId="38" borderId="6" xfId="1531" applyNumberFormat="1" applyFont="1" applyFill="1" applyBorder="1" applyAlignment="1" applyProtection="1">
      <alignment horizontal="center" vertical="center" wrapText="1"/>
      <protection/>
    </xf>
    <xf numFmtId="49" fontId="17" fillId="38" borderId="35" xfId="1531" applyNumberFormat="1" applyFont="1" applyFill="1" applyBorder="1" applyAlignment="1" applyProtection="1">
      <alignment horizontal="center" vertical="center" wrapText="1"/>
      <protection/>
    </xf>
    <xf numFmtId="49" fontId="0" fillId="38" borderId="16" xfId="1531" applyNumberFormat="1" applyFont="1" applyFill="1" applyBorder="1" applyAlignment="1" applyProtection="1">
      <alignment vertical="center" wrapText="1"/>
      <protection/>
    </xf>
    <xf numFmtId="49" fontId="0" fillId="38" borderId="36" xfId="1531" applyNumberFormat="1" applyFont="1" applyFill="1" applyBorder="1" applyAlignment="1" applyProtection="1">
      <alignment vertical="center" wrapText="1"/>
      <protection/>
    </xf>
    <xf numFmtId="0" fontId="0" fillId="0" borderId="0" xfId="1538" applyFont="1" applyProtection="1">
      <alignment/>
      <protection/>
    </xf>
    <xf numFmtId="0" fontId="0" fillId="0" borderId="0" xfId="1538" applyFont="1" applyAlignment="1" applyProtection="1">
      <alignment horizontal="center"/>
      <protection/>
    </xf>
    <xf numFmtId="0" fontId="0" fillId="0" borderId="0" xfId="1547" applyFont="1" applyAlignment="1" applyProtection="1">
      <alignment horizontal="right"/>
      <protection/>
    </xf>
    <xf numFmtId="49" fontId="0" fillId="4" borderId="6" xfId="1531" applyNumberFormat="1" applyFont="1" applyFill="1" applyBorder="1" applyAlignment="1" applyProtection="1">
      <alignment horizontal="center" vertical="center" wrapText="1"/>
      <protection locked="0"/>
    </xf>
    <xf numFmtId="49" fontId="0" fillId="36" borderId="6" xfId="1531" applyNumberFormat="1" applyFont="1" applyFill="1" applyBorder="1" applyAlignment="1" applyProtection="1">
      <alignment horizontal="center" vertical="center" wrapText="1"/>
      <protection locked="0"/>
    </xf>
    <xf numFmtId="49" fontId="0" fillId="4" borderId="6" xfId="1531" applyNumberFormat="1" applyFont="1" applyFill="1" applyBorder="1" applyAlignment="1" applyProtection="1">
      <alignment vertical="center" wrapText="1"/>
      <protection locked="0"/>
    </xf>
    <xf numFmtId="49" fontId="0" fillId="0" borderId="0" xfId="0" applyAlignment="1" applyProtection="1">
      <alignment vertical="top"/>
      <protection/>
    </xf>
    <xf numFmtId="49" fontId="0" fillId="0" borderId="0" xfId="1532" applyFont="1" applyProtection="1">
      <alignment vertical="top"/>
      <protection/>
    </xf>
    <xf numFmtId="49" fontId="0" fillId="0" borderId="0" xfId="1529" applyNumberFormat="1" applyFont="1" applyProtection="1">
      <alignment vertical="top"/>
      <protection/>
    </xf>
    <xf numFmtId="49" fontId="0" fillId="20" borderId="0" xfId="0" applyFont="1" applyFill="1" applyBorder="1" applyAlignment="1" applyProtection="1">
      <alignment vertical="top"/>
      <protection/>
    </xf>
    <xf numFmtId="49" fontId="0" fillId="0" borderId="0" xfId="1538" applyNumberFormat="1" applyFont="1" applyProtection="1">
      <alignment/>
      <protection/>
    </xf>
    <xf numFmtId="0" fontId="17" fillId="0" borderId="0" xfId="1522" applyNumberFormat="1" applyFont="1" applyProtection="1">
      <alignment/>
      <protection/>
    </xf>
    <xf numFmtId="0" fontId="0" fillId="0" borderId="0" xfId="1522" applyFont="1" applyProtection="1">
      <alignment/>
      <protection/>
    </xf>
    <xf numFmtId="0" fontId="0" fillId="38" borderId="0" xfId="1522" applyFont="1" applyFill="1" applyBorder="1" applyProtection="1">
      <alignment/>
      <protection/>
    </xf>
    <xf numFmtId="0" fontId="17" fillId="0" borderId="0" xfId="1522" applyNumberFormat="1" applyFont="1" applyFill="1" applyBorder="1" applyProtection="1">
      <alignment/>
      <protection/>
    </xf>
    <xf numFmtId="49" fontId="17" fillId="0" borderId="0" xfId="1522" applyNumberFormat="1" applyFont="1" applyFill="1" applyBorder="1" applyProtection="1">
      <alignment/>
      <protection/>
    </xf>
    <xf numFmtId="49" fontId="0" fillId="20" borderId="0" xfId="0" applyFont="1" applyFill="1" applyBorder="1" applyAlignment="1" applyProtection="1">
      <alignment vertical="top"/>
      <protection locked="0"/>
    </xf>
    <xf numFmtId="49" fontId="0" fillId="0" borderId="0" xfId="1530" applyProtection="1">
      <alignment vertical="top"/>
      <protection/>
    </xf>
    <xf numFmtId="49" fontId="0" fillId="0" borderId="0" xfId="1530" applyBorder="1" applyProtection="1">
      <alignment vertical="top"/>
      <protection/>
    </xf>
    <xf numFmtId="49" fontId="0" fillId="38" borderId="0" xfId="1530" applyFill="1" applyBorder="1" applyProtection="1">
      <alignment vertical="top"/>
      <protection/>
    </xf>
    <xf numFmtId="0" fontId="17" fillId="0" borderId="0" xfId="1533" applyFont="1" applyAlignment="1" applyProtection="1">
      <alignment horizontal="center" vertical="center" wrapText="1"/>
      <protection/>
    </xf>
    <xf numFmtId="14" fontId="17" fillId="0" borderId="0" xfId="1545" applyNumberFormat="1" applyFont="1" applyFill="1" applyBorder="1" applyAlignment="1" applyProtection="1">
      <alignment horizontal="center" vertical="center" wrapText="1"/>
      <protection/>
    </xf>
    <xf numFmtId="49" fontId="0" fillId="0" borderId="0" xfId="1532" applyFont="1" applyAlignment="1" applyProtection="1">
      <alignment vertical="top" wrapText="1"/>
      <protection/>
    </xf>
    <xf numFmtId="0" fontId="0" fillId="38" borderId="0" xfId="0" applyNumberFormat="1" applyFont="1" applyFill="1" applyBorder="1" applyAlignment="1" applyProtection="1">
      <alignment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20" borderId="0" xfId="0" applyFont="1" applyFill="1" applyBorder="1" applyAlignment="1" applyProtection="1">
      <alignment vertical="center"/>
      <protection locked="0"/>
    </xf>
    <xf numFmtId="49" fontId="0" fillId="3" borderId="6" xfId="0" applyFill="1" applyBorder="1" applyAlignment="1" applyProtection="1">
      <alignment horizontal="center" vertical="top"/>
      <protection/>
    </xf>
    <xf numFmtId="0" fontId="0" fillId="0" borderId="0" xfId="1522" applyFont="1" applyProtection="1">
      <alignment/>
      <protection/>
    </xf>
    <xf numFmtId="0" fontId="1" fillId="0" borderId="0" xfId="1541" applyProtection="1">
      <alignment/>
      <protection/>
    </xf>
    <xf numFmtId="49" fontId="0" fillId="0" borderId="0" xfId="0" applyFont="1" applyAlignment="1" applyProtection="1">
      <alignment vertical="top"/>
      <protection/>
    </xf>
    <xf numFmtId="0" fontId="15" fillId="36" borderId="37" xfId="1545" applyFont="1" applyFill="1" applyBorder="1" applyAlignment="1" applyProtection="1">
      <alignment horizontal="center" vertical="center"/>
      <protection/>
    </xf>
    <xf numFmtId="0" fontId="56" fillId="38" borderId="0" xfId="1545" applyFont="1" applyFill="1" applyBorder="1" applyAlignment="1" applyProtection="1">
      <alignment horizontal="left" vertical="center" indent="1"/>
      <protection/>
    </xf>
    <xf numFmtId="0" fontId="15" fillId="4" borderId="37" xfId="1545" applyFont="1" applyFill="1" applyBorder="1" applyAlignment="1" applyProtection="1">
      <alignment horizontal="center" vertical="center"/>
      <protection/>
    </xf>
    <xf numFmtId="0" fontId="15" fillId="3" borderId="37" xfId="1538" applyFont="1" applyFill="1" applyBorder="1" applyAlignment="1" applyProtection="1">
      <alignment horizontal="center" vertical="center"/>
      <protection/>
    </xf>
    <xf numFmtId="0" fontId="0" fillId="38" borderId="0" xfId="1533" applyFont="1" applyFill="1" applyBorder="1" applyAlignment="1" applyProtection="1">
      <alignment vertical="center" wrapText="1"/>
      <protection/>
    </xf>
    <xf numFmtId="0" fontId="0" fillId="0" borderId="0" xfId="1533" applyFont="1" applyBorder="1" applyAlignment="1" applyProtection="1">
      <alignment vertical="center" wrapText="1"/>
      <protection/>
    </xf>
    <xf numFmtId="0" fontId="0" fillId="38" borderId="0" xfId="1538" applyFont="1" applyFill="1" applyBorder="1" applyAlignment="1" applyProtection="1">
      <alignment vertical="center" wrapText="1"/>
      <protection/>
    </xf>
    <xf numFmtId="0" fontId="0" fillId="39" borderId="0" xfId="1533" applyFont="1" applyFill="1" applyBorder="1" applyAlignment="1" applyProtection="1">
      <alignment vertical="center" wrapText="1"/>
      <protection/>
    </xf>
    <xf numFmtId="0" fontId="0" fillId="0" borderId="0" xfId="1533" applyFont="1" applyAlignment="1" applyProtection="1">
      <alignment vertical="center" wrapText="1"/>
      <protection/>
    </xf>
    <xf numFmtId="0" fontId="0" fillId="38" borderId="0" xfId="1538" applyFont="1" applyFill="1" applyBorder="1" applyAlignment="1" applyProtection="1">
      <alignment horizontal="center" vertical="center" wrapText="1"/>
      <protection/>
    </xf>
    <xf numFmtId="0" fontId="0" fillId="0" borderId="0" xfId="1533" applyFont="1" applyAlignment="1" applyProtection="1">
      <alignment vertical="center" wrapText="1"/>
      <protection/>
    </xf>
    <xf numFmtId="0" fontId="0" fillId="38" borderId="0" xfId="1545" applyNumberFormat="1" applyFont="1" applyFill="1" applyBorder="1" applyAlignment="1" applyProtection="1">
      <alignment horizontal="center" vertical="center" wrapText="1"/>
      <protection/>
    </xf>
    <xf numFmtId="0" fontId="0" fillId="0" borderId="0" xfId="1533" applyFont="1" applyFill="1" applyAlignment="1" applyProtection="1">
      <alignment vertical="center" wrapText="1"/>
      <protection/>
    </xf>
    <xf numFmtId="0" fontId="0" fillId="0" borderId="0" xfId="1533" applyFont="1" applyAlignment="1" applyProtection="1">
      <alignment horizontal="center" vertical="center" wrapText="1"/>
      <protection/>
    </xf>
    <xf numFmtId="0" fontId="12" fillId="4" borderId="38" xfId="1522" applyFont="1" applyFill="1" applyBorder="1" applyAlignment="1" applyProtection="1">
      <alignment horizontal="center" vertical="center" wrapText="1"/>
      <protection locked="0"/>
    </xf>
    <xf numFmtId="49" fontId="0" fillId="38" borderId="39" xfId="1530" applyFill="1" applyBorder="1" applyProtection="1">
      <alignment vertical="top"/>
      <protection/>
    </xf>
    <xf numFmtId="49" fontId="0" fillId="38" borderId="40" xfId="1530" applyFill="1" applyBorder="1" applyProtection="1">
      <alignment vertical="top"/>
      <protection/>
    </xf>
    <xf numFmtId="49" fontId="0" fillId="38" borderId="41" xfId="1530" applyFill="1" applyBorder="1" applyProtection="1">
      <alignment vertical="top"/>
      <protection/>
    </xf>
    <xf numFmtId="49" fontId="0" fillId="0" borderId="42" xfId="1530" applyBorder="1" applyProtection="1">
      <alignment vertical="top"/>
      <protection/>
    </xf>
    <xf numFmtId="49" fontId="0" fillId="0" borderId="43" xfId="1530" applyBorder="1" applyProtection="1">
      <alignment vertical="top"/>
      <protection/>
    </xf>
    <xf numFmtId="0" fontId="0" fillId="38" borderId="41" xfId="1538" applyFont="1" applyFill="1" applyBorder="1" applyAlignment="1" applyProtection="1">
      <alignment vertical="center" wrapText="1"/>
      <protection/>
    </xf>
    <xf numFmtId="0" fontId="0" fillId="38" borderId="41" xfId="1538" applyFont="1" applyFill="1" applyBorder="1" applyAlignment="1" applyProtection="1">
      <alignment horizontal="center" vertical="center" wrapText="1"/>
      <protection/>
    </xf>
    <xf numFmtId="0" fontId="0" fillId="38" borderId="41" xfId="0" applyNumberFormat="1" applyFont="1" applyFill="1" applyBorder="1" applyAlignment="1" applyProtection="1">
      <alignment/>
      <protection/>
    </xf>
    <xf numFmtId="0" fontId="0" fillId="38" borderId="44" xfId="0" applyNumberFormat="1" applyFont="1" applyFill="1" applyBorder="1" applyAlignment="1" applyProtection="1">
      <alignment/>
      <protection/>
    </xf>
    <xf numFmtId="0" fontId="0" fillId="38" borderId="39" xfId="1522" applyFont="1" applyFill="1" applyBorder="1" applyProtection="1">
      <alignment/>
      <protection/>
    </xf>
    <xf numFmtId="0" fontId="0" fillId="38" borderId="45" xfId="1522" applyFont="1" applyFill="1" applyBorder="1" applyProtection="1">
      <alignment/>
      <protection/>
    </xf>
    <xf numFmtId="0" fontId="0" fillId="38" borderId="44" xfId="1522" applyFont="1" applyFill="1" applyBorder="1" applyProtection="1">
      <alignment/>
      <protection/>
    </xf>
    <xf numFmtId="0" fontId="0" fillId="38" borderId="40" xfId="1522" applyFont="1" applyFill="1" applyBorder="1" applyProtection="1">
      <alignment/>
      <protection/>
    </xf>
    <xf numFmtId="0" fontId="0" fillId="38" borderId="41" xfId="1522" applyFont="1" applyFill="1" applyBorder="1" applyProtection="1">
      <alignment/>
      <protection/>
    </xf>
    <xf numFmtId="0" fontId="0" fillId="38" borderId="46" xfId="1522" applyFont="1" applyFill="1" applyBorder="1" applyProtection="1">
      <alignment/>
      <protection/>
    </xf>
    <xf numFmtId="0" fontId="0" fillId="38" borderId="42" xfId="1522" applyFont="1" applyFill="1" applyBorder="1" applyProtection="1">
      <alignment/>
      <protection/>
    </xf>
    <xf numFmtId="0" fontId="0" fillId="38" borderId="43" xfId="1522" applyFont="1" applyFill="1" applyBorder="1" applyProtection="1">
      <alignment/>
      <protection/>
    </xf>
    <xf numFmtId="49" fontId="58" fillId="0" borderId="0" xfId="1530" applyFont="1" applyAlignment="1" applyProtection="1">
      <alignment horizontal="right" vertical="top"/>
      <protection/>
    </xf>
    <xf numFmtId="0" fontId="54" fillId="38" borderId="0" xfId="0" applyNumberFormat="1" applyFont="1" applyFill="1" applyBorder="1" applyAlignment="1" applyProtection="1">
      <alignment horizontal="center" vertical="center" wrapText="1"/>
      <protection/>
    </xf>
    <xf numFmtId="49" fontId="12" fillId="2" borderId="47" xfId="0" applyFont="1" applyFill="1" applyBorder="1" applyAlignment="1" applyProtection="1">
      <alignment horizontal="center" vertical="center"/>
      <protection/>
    </xf>
    <xf numFmtId="49" fontId="12" fillId="2" borderId="48" xfId="0" applyFont="1" applyFill="1" applyBorder="1" applyAlignment="1" applyProtection="1">
      <alignment horizontal="center" vertical="center"/>
      <protection/>
    </xf>
    <xf numFmtId="49" fontId="59" fillId="0" borderId="49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3" fillId="0" borderId="0" xfId="1540" applyProtection="1">
      <alignment/>
      <protection/>
    </xf>
    <xf numFmtId="0" fontId="76" fillId="0" borderId="0" xfId="1540" applyFont="1" applyProtection="1">
      <alignment/>
      <protection/>
    </xf>
    <xf numFmtId="49" fontId="52" fillId="38" borderId="0" xfId="1546" applyNumberFormat="1" applyFont="1" applyFill="1" applyBorder="1" applyAlignment="1" applyProtection="1">
      <alignment vertical="center" wrapText="1"/>
      <protection/>
    </xf>
    <xf numFmtId="0" fontId="51" fillId="38" borderId="0" xfId="1538" applyFont="1" applyFill="1" applyBorder="1" applyAlignment="1" applyProtection="1">
      <alignment vertical="center" wrapText="1"/>
      <protection/>
    </xf>
    <xf numFmtId="49" fontId="51" fillId="36" borderId="50" xfId="1538" applyNumberFormat="1" applyFont="1" applyFill="1" applyBorder="1" applyAlignment="1" applyProtection="1">
      <alignment vertical="center" wrapText="1"/>
      <protection locked="0"/>
    </xf>
    <xf numFmtId="49" fontId="51" fillId="36" borderId="51" xfId="1538" applyNumberFormat="1" applyFont="1" applyFill="1" applyBorder="1" applyAlignment="1" applyProtection="1">
      <alignment vertical="center" wrapText="1"/>
      <protection locked="0"/>
    </xf>
    <xf numFmtId="0" fontId="0" fillId="0" borderId="0" xfId="1538" applyFont="1" applyProtection="1">
      <alignment/>
      <protection/>
    </xf>
    <xf numFmtId="49" fontId="51" fillId="0" borderId="0" xfId="1537" applyFont="1" applyProtection="1">
      <alignment vertical="top"/>
      <protection/>
    </xf>
    <xf numFmtId="0" fontId="51" fillId="38" borderId="39" xfId="1545" applyFont="1" applyFill="1" applyBorder="1" applyProtection="1">
      <alignment/>
      <protection/>
    </xf>
    <xf numFmtId="0" fontId="51" fillId="38" borderId="0" xfId="1545" applyFont="1" applyFill="1" applyBorder="1" applyAlignment="1" applyProtection="1">
      <alignment vertical="center"/>
      <protection/>
    </xf>
    <xf numFmtId="0" fontId="51" fillId="38" borderId="42" xfId="1545" applyFont="1" applyFill="1" applyBorder="1" applyProtection="1">
      <alignment/>
      <protection/>
    </xf>
    <xf numFmtId="0" fontId="51" fillId="38" borderId="45" xfId="1545" applyFont="1" applyFill="1" applyBorder="1" applyProtection="1">
      <alignment/>
      <protection/>
    </xf>
    <xf numFmtId="0" fontId="51" fillId="38" borderId="44" xfId="1545" applyFont="1" applyFill="1" applyBorder="1" applyProtection="1">
      <alignment/>
      <protection/>
    </xf>
    <xf numFmtId="0" fontId="51" fillId="38" borderId="46" xfId="1545" applyFont="1" applyFill="1" applyBorder="1" applyProtection="1">
      <alignment/>
      <protection/>
    </xf>
    <xf numFmtId="49" fontId="51" fillId="38" borderId="39" xfId="1537" applyFont="1" applyFill="1" applyBorder="1" applyProtection="1">
      <alignment vertical="top"/>
      <protection/>
    </xf>
    <xf numFmtId="49" fontId="51" fillId="38" borderId="0" xfId="1537" applyFont="1" applyFill="1" applyBorder="1" applyProtection="1">
      <alignment vertical="top"/>
      <protection/>
    </xf>
    <xf numFmtId="49" fontId="51" fillId="38" borderId="42" xfId="1537" applyFont="1" applyFill="1" applyBorder="1" applyProtection="1">
      <alignment vertical="top"/>
      <protection/>
    </xf>
    <xf numFmtId="0" fontId="51" fillId="0" borderId="0" xfId="1521" applyFont="1" applyAlignment="1" applyProtection="1">
      <alignment wrapText="1"/>
      <protection/>
    </xf>
    <xf numFmtId="0" fontId="51" fillId="38" borderId="39" xfId="1521" applyFont="1" applyFill="1" applyBorder="1" applyAlignment="1" applyProtection="1">
      <alignment wrapText="1"/>
      <protection/>
    </xf>
    <xf numFmtId="0" fontId="51" fillId="38" borderId="0" xfId="1521" applyFont="1" applyFill="1" applyBorder="1" applyAlignment="1" applyProtection="1">
      <alignment wrapText="1"/>
      <protection/>
    </xf>
    <xf numFmtId="0" fontId="51" fillId="38" borderId="0" xfId="1543" applyFont="1" applyFill="1" applyBorder="1" applyAlignment="1" applyProtection="1">
      <alignment wrapText="1"/>
      <protection/>
    </xf>
    <xf numFmtId="0" fontId="51" fillId="38" borderId="42" xfId="1543" applyFont="1" applyFill="1" applyBorder="1" applyAlignment="1" applyProtection="1">
      <alignment wrapText="1"/>
      <protection/>
    </xf>
    <xf numFmtId="0" fontId="51" fillId="0" borderId="0" xfId="1543" applyFont="1" applyAlignment="1" applyProtection="1">
      <alignment wrapText="1"/>
      <protection/>
    </xf>
    <xf numFmtId="49" fontId="52" fillId="38" borderId="0" xfId="1535" applyFont="1" applyFill="1" applyBorder="1" applyAlignment="1" applyProtection="1">
      <alignment horizontal="left" vertical="center" indent="2"/>
      <protection/>
    </xf>
    <xf numFmtId="0" fontId="52" fillId="38" borderId="0" xfId="1543" applyNumberFormat="1" applyFont="1" applyFill="1" applyBorder="1" applyAlignment="1" applyProtection="1">
      <alignment horizontal="right" vertical="center"/>
      <protection/>
    </xf>
    <xf numFmtId="0" fontId="12" fillId="3" borderId="6" xfId="1538" applyFont="1" applyFill="1" applyBorder="1" applyAlignment="1" applyProtection="1">
      <alignment horizontal="center" vertical="center" wrapText="1"/>
      <protection/>
    </xf>
    <xf numFmtId="49" fontId="17" fillId="15" borderId="0" xfId="0" applyFont="1" applyFill="1" applyAlignment="1" applyProtection="1">
      <alignment horizontal="center" vertical="center"/>
      <protection/>
    </xf>
    <xf numFmtId="0" fontId="0" fillId="40" borderId="0" xfId="0" applyNumberFormat="1" applyFill="1" applyAlignment="1" applyProtection="1">
      <alignment horizontal="right"/>
      <protection/>
    </xf>
    <xf numFmtId="49" fontId="17" fillId="15" borderId="0" xfId="0" applyFont="1" applyFill="1" applyAlignment="1" applyProtection="1">
      <alignment horizontal="center" vertical="top"/>
      <protection/>
    </xf>
    <xf numFmtId="0" fontId="0" fillId="0" borderId="0" xfId="1538" applyFont="1" applyAlignment="1" applyProtection="1">
      <alignment vertical="center" wrapText="1"/>
      <protection/>
    </xf>
    <xf numFmtId="49" fontId="0" fillId="0" borderId="0" xfId="1532" applyNumberFormat="1" applyFont="1" applyProtection="1">
      <alignment vertical="top"/>
      <protection/>
    </xf>
    <xf numFmtId="0" fontId="20" fillId="38" borderId="44" xfId="1187" applyNumberFormat="1" applyFont="1" applyFill="1" applyBorder="1" applyAlignment="1" applyProtection="1">
      <alignment horizontal="left" wrapText="1"/>
      <protection/>
    </xf>
    <xf numFmtId="0" fontId="12" fillId="38" borderId="0" xfId="0" applyNumberFormat="1" applyFont="1" applyFill="1" applyBorder="1" applyAlignment="1" applyProtection="1">
      <alignment horizontal="center" vertical="center" wrapText="1"/>
      <protection/>
    </xf>
    <xf numFmtId="49" fontId="54" fillId="38" borderId="0" xfId="0" applyNumberFormat="1" applyFont="1" applyFill="1" applyBorder="1" applyAlignment="1" applyProtection="1">
      <alignment horizontal="center" vertical="center" wrapText="1"/>
      <protection/>
    </xf>
    <xf numFmtId="49" fontId="0" fillId="38" borderId="15" xfId="1527" applyNumberFormat="1" applyFont="1" applyFill="1" applyBorder="1" applyAlignment="1" applyProtection="1">
      <alignment horizontal="center" vertical="center" wrapText="1"/>
      <protection/>
    </xf>
    <xf numFmtId="0" fontId="0" fillId="38" borderId="15" xfId="1527" applyNumberFormat="1" applyFont="1" applyFill="1" applyBorder="1" applyAlignment="1" applyProtection="1">
      <alignment horizontal="left" vertical="center" wrapText="1" indent="1"/>
      <protection/>
    </xf>
    <xf numFmtId="14" fontId="0" fillId="38" borderId="15" xfId="1538" applyNumberFormat="1" applyFont="1" applyFill="1" applyBorder="1" applyAlignment="1" applyProtection="1">
      <alignment horizontal="center" vertical="center" wrapText="1"/>
      <protection/>
    </xf>
    <xf numFmtId="14" fontId="0" fillId="3" borderId="15" xfId="1538" applyNumberFormat="1" applyFont="1" applyFill="1" applyBorder="1" applyAlignment="1" applyProtection="1">
      <alignment horizontal="center" vertical="center" wrapText="1"/>
      <protection/>
    </xf>
    <xf numFmtId="14" fontId="0" fillId="38" borderId="52" xfId="1538" applyNumberFormat="1" applyFont="1" applyFill="1" applyBorder="1" applyAlignment="1" applyProtection="1">
      <alignment horizontal="center" vertical="center" wrapText="1"/>
      <protection/>
    </xf>
    <xf numFmtId="49" fontId="0" fillId="4" borderId="15" xfId="1527" applyNumberFormat="1" applyFont="1" applyFill="1" applyBorder="1" applyAlignment="1" applyProtection="1">
      <alignment horizontal="center" vertical="center" wrapText="1"/>
      <protection locked="0"/>
    </xf>
    <xf numFmtId="49" fontId="0" fillId="3" borderId="15" xfId="1527" applyNumberFormat="1" applyFont="1" applyFill="1" applyBorder="1" applyAlignment="1" applyProtection="1">
      <alignment horizontal="center" vertical="center" wrapText="1"/>
      <protection/>
    </xf>
    <xf numFmtId="49" fontId="0" fillId="4" borderId="52" xfId="152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524" applyFont="1" applyFill="1" applyAlignment="1" applyProtection="1">
      <alignment vertical="center" wrapText="1"/>
      <protection/>
    </xf>
    <xf numFmtId="0" fontId="0" fillId="0" borderId="0" xfId="1534" applyFont="1" applyAlignment="1" applyProtection="1">
      <alignment horizontal="left" vertical="center"/>
      <protection/>
    </xf>
    <xf numFmtId="0" fontId="0" fillId="38" borderId="0" xfId="1476" applyNumberFormat="1" applyFont="1" applyFill="1" applyBorder="1" applyAlignment="1" applyProtection="1">
      <alignment wrapText="1"/>
      <protection/>
    </xf>
    <xf numFmtId="0" fontId="0" fillId="0" borderId="0" xfId="1524" applyFont="1" applyAlignment="1" applyProtection="1">
      <alignment horizontal="right" vertical="center" wrapText="1"/>
      <protection/>
    </xf>
    <xf numFmtId="0" fontId="0" fillId="0" borderId="0" xfId="1525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41" xfId="0" applyFont="1" applyBorder="1" applyAlignment="1" applyProtection="1">
      <alignment vertical="top"/>
      <protection/>
    </xf>
    <xf numFmtId="0" fontId="12" fillId="38" borderId="0" xfId="1476" applyNumberFormat="1" applyFont="1" applyFill="1" applyBorder="1" applyAlignment="1" applyProtection="1">
      <alignment horizontal="center" wrapText="1"/>
      <protection/>
    </xf>
    <xf numFmtId="0" fontId="12" fillId="38" borderId="44" xfId="1476" applyNumberFormat="1" applyFont="1" applyFill="1" applyBorder="1" applyAlignment="1" applyProtection="1">
      <alignment horizontal="center" wrapText="1"/>
      <protection/>
    </xf>
    <xf numFmtId="49" fontId="0" fillId="0" borderId="0" xfId="1538" applyNumberFormat="1" applyFont="1" applyProtection="1">
      <alignment/>
      <protection/>
    </xf>
    <xf numFmtId="0" fontId="15" fillId="0" borderId="0" xfId="1476" applyFont="1" applyProtection="1">
      <alignment/>
      <protection/>
    </xf>
    <xf numFmtId="0" fontId="15" fillId="0" borderId="0" xfId="1477" applyFont="1" applyProtection="1">
      <alignment/>
      <protection/>
    </xf>
    <xf numFmtId="0" fontId="0" fillId="38" borderId="53" xfId="1527" applyNumberFormat="1" applyFont="1" applyFill="1" applyBorder="1" applyAlignment="1" applyProtection="1">
      <alignment vertical="center"/>
      <protection/>
    </xf>
    <xf numFmtId="0" fontId="12" fillId="3" borderId="6" xfId="1547" applyFont="1" applyFill="1" applyBorder="1" applyAlignment="1" applyProtection="1">
      <alignment horizontal="center" vertical="center" wrapText="1"/>
      <protection/>
    </xf>
    <xf numFmtId="0" fontId="0" fillId="0" borderId="0" xfId="1538" applyFont="1" applyAlignment="1" applyProtection="1">
      <alignment horizontal="center" vertical="center" wrapText="1"/>
      <protection/>
    </xf>
    <xf numFmtId="49" fontId="0" fillId="0" borderId="0" xfId="1538" applyNumberFormat="1" applyFont="1" applyAlignment="1" applyProtection="1">
      <alignment horizontal="center" vertical="center" wrapText="1"/>
      <protection/>
    </xf>
    <xf numFmtId="0" fontId="0" fillId="0" borderId="0" xfId="1538" applyFont="1" applyAlignment="1" applyProtection="1">
      <alignment horizontal="center" vertical="center"/>
      <protection/>
    </xf>
    <xf numFmtId="0" fontId="12" fillId="3" borderId="15" xfId="1538" applyFont="1" applyFill="1" applyBorder="1" applyAlignment="1" applyProtection="1">
      <alignment horizontal="center" vertical="center" wrapText="1"/>
      <protection/>
    </xf>
    <xf numFmtId="0" fontId="0" fillId="0" borderId="15" xfId="1538" applyFont="1" applyBorder="1" applyAlignment="1" applyProtection="1">
      <alignment horizontal="center" vertical="center" wrapText="1"/>
      <protection/>
    </xf>
    <xf numFmtId="0" fontId="0" fillId="0" borderId="15" xfId="1538" applyFont="1" applyBorder="1" applyAlignment="1" applyProtection="1">
      <alignment horizontal="center" vertical="center" wrapText="1"/>
      <protection/>
    </xf>
    <xf numFmtId="0" fontId="0" fillId="0" borderId="15" xfId="1538" applyFont="1" applyBorder="1" applyProtection="1">
      <alignment/>
      <protection/>
    </xf>
    <xf numFmtId="0" fontId="0" fillId="0" borderId="15" xfId="1538" applyFont="1" applyBorder="1" applyAlignment="1" applyProtection="1">
      <alignment horizontal="center" vertical="center"/>
      <protection/>
    </xf>
    <xf numFmtId="0" fontId="1" fillId="0" borderId="15" xfId="1536" applyFont="1" applyBorder="1" applyAlignment="1" applyProtection="1">
      <alignment vertical="center" wrapText="1"/>
      <protection/>
    </xf>
    <xf numFmtId="0" fontId="0" fillId="0" borderId="15" xfId="1538" applyFont="1" applyBorder="1" applyAlignment="1" applyProtection="1">
      <alignment horizontal="center" vertical="center"/>
      <protection/>
    </xf>
    <xf numFmtId="0" fontId="0" fillId="0" borderId="15" xfId="1538" applyFont="1" applyBorder="1" applyAlignment="1" applyProtection="1">
      <alignment vertical="center"/>
      <protection/>
    </xf>
    <xf numFmtId="0" fontId="1" fillId="0" borderId="54" xfId="1536" applyFont="1" applyBorder="1" applyAlignment="1" applyProtection="1">
      <alignment vertical="center" wrapText="1"/>
      <protection/>
    </xf>
    <xf numFmtId="0" fontId="36" fillId="0" borderId="15" xfId="1536" applyFont="1" applyBorder="1" applyAlignment="1" applyProtection="1">
      <alignment vertical="center" wrapText="1"/>
      <protection/>
    </xf>
    <xf numFmtId="49" fontId="0" fillId="20" borderId="0" xfId="0" applyFill="1" applyBorder="1" applyAlignment="1" applyProtection="1">
      <alignment vertical="center"/>
      <protection locked="0"/>
    </xf>
    <xf numFmtId="49" fontId="0" fillId="0" borderId="0" xfId="1532" applyFont="1" applyAlignment="1" applyProtection="1">
      <alignment vertical="top" wrapText="1"/>
      <protection/>
    </xf>
    <xf numFmtId="49" fontId="0" fillId="0" borderId="43" xfId="1529" applyBorder="1" applyProtection="1">
      <alignment vertical="top"/>
      <protection/>
    </xf>
    <xf numFmtId="49" fontId="0" fillId="0" borderId="41" xfId="1529" applyBorder="1" applyProtection="1">
      <alignment vertical="top"/>
      <protection/>
    </xf>
    <xf numFmtId="49" fontId="0" fillId="0" borderId="40" xfId="1529" applyBorder="1" applyProtection="1">
      <alignment vertical="top"/>
      <protection/>
    </xf>
    <xf numFmtId="49" fontId="0" fillId="0" borderId="42" xfId="1529" applyBorder="1" applyProtection="1">
      <alignment vertical="top"/>
      <protection/>
    </xf>
    <xf numFmtId="49" fontId="0" fillId="0" borderId="39" xfId="1529" applyBorder="1" applyProtection="1">
      <alignment vertical="top"/>
      <protection/>
    </xf>
    <xf numFmtId="49" fontId="0" fillId="0" borderId="46" xfId="1529" applyBorder="1" applyProtection="1">
      <alignment vertical="top"/>
      <protection/>
    </xf>
    <xf numFmtId="49" fontId="0" fillId="0" borderId="44" xfId="1529" applyBorder="1" applyProtection="1">
      <alignment vertical="top"/>
      <protection/>
    </xf>
    <xf numFmtId="49" fontId="0" fillId="0" borderId="45" xfId="1529" applyBorder="1" applyProtection="1">
      <alignment vertical="top"/>
      <protection/>
    </xf>
    <xf numFmtId="49" fontId="0" fillId="38" borderId="55" xfId="1529" applyFill="1" applyBorder="1" applyProtection="1">
      <alignment vertical="top"/>
      <protection/>
    </xf>
    <xf numFmtId="49" fontId="0" fillId="38" borderId="12" xfId="1529" applyFill="1" applyBorder="1" applyProtection="1">
      <alignment vertical="top"/>
      <protection/>
    </xf>
    <xf numFmtId="49" fontId="0" fillId="38" borderId="56" xfId="1529" applyFill="1" applyBorder="1" applyProtection="1">
      <alignment vertical="top"/>
      <protection/>
    </xf>
    <xf numFmtId="49" fontId="0" fillId="38" borderId="57" xfId="1529" applyFill="1" applyBorder="1" applyProtection="1">
      <alignment vertical="top"/>
      <protection/>
    </xf>
    <xf numFmtId="49" fontId="0" fillId="38" borderId="21" xfId="1529" applyFill="1" applyBorder="1" applyProtection="1">
      <alignment vertical="top"/>
      <protection/>
    </xf>
    <xf numFmtId="0" fontId="52" fillId="38" borderId="57" xfId="1544" applyNumberFormat="1" applyFont="1" applyFill="1" applyBorder="1" applyAlignment="1" applyProtection="1">
      <alignment horizontal="center" vertical="center" wrapText="1"/>
      <protection/>
    </xf>
    <xf numFmtId="0" fontId="52" fillId="38" borderId="27" xfId="1544" applyNumberFormat="1" applyFont="1" applyFill="1" applyBorder="1" applyAlignment="1" applyProtection="1">
      <alignment horizontal="center" vertical="center" wrapText="1"/>
      <protection/>
    </xf>
    <xf numFmtId="49" fontId="0" fillId="38" borderId="27" xfId="1529" applyFill="1" applyBorder="1" applyProtection="1">
      <alignment vertical="top"/>
      <protection/>
    </xf>
    <xf numFmtId="49" fontId="0" fillId="38" borderId="26" xfId="1529" applyFill="1" applyBorder="1" applyProtection="1">
      <alignment vertical="top"/>
      <protection/>
    </xf>
    <xf numFmtId="49" fontId="0" fillId="0" borderId="0" xfId="1532" applyFont="1" applyAlignment="1" applyProtection="1">
      <alignment vertical="center" wrapText="1"/>
      <protection/>
    </xf>
    <xf numFmtId="0" fontId="12" fillId="6" borderId="38" xfId="1539" applyFont="1" applyFill="1" applyBorder="1" applyAlignment="1" applyProtection="1">
      <alignment horizontal="center" vertical="center" wrapText="1"/>
      <protection/>
    </xf>
    <xf numFmtId="0" fontId="12" fillId="6" borderId="31" xfId="1539" applyFont="1" applyFill="1" applyBorder="1" applyAlignment="1" applyProtection="1">
      <alignment horizontal="center" vertical="center" wrapText="1"/>
      <protection/>
    </xf>
    <xf numFmtId="49" fontId="17" fillId="0" borderId="0" xfId="1532" applyFont="1" applyAlignment="1" applyProtection="1">
      <alignment vertical="center"/>
      <protection/>
    </xf>
    <xf numFmtId="49" fontId="12" fillId="38" borderId="58" xfId="1545" applyNumberFormat="1" applyFont="1" applyFill="1" applyBorder="1" applyAlignment="1" applyProtection="1">
      <alignment horizontal="center" vertical="center" wrapText="1"/>
      <protection/>
    </xf>
    <xf numFmtId="0" fontId="0" fillId="38" borderId="59" xfId="1533" applyFont="1" applyFill="1" applyBorder="1" applyAlignment="1" applyProtection="1">
      <alignment horizontal="center" vertical="center" wrapText="1"/>
      <protection/>
    </xf>
    <xf numFmtId="49" fontId="20" fillId="41" borderId="60" xfId="1187" applyNumberFormat="1" applyFont="1" applyFill="1" applyBorder="1" applyAlignment="1" applyProtection="1">
      <alignment horizontal="left" vertical="center" indent="1"/>
      <protection/>
    </xf>
    <xf numFmtId="0" fontId="12" fillId="3" borderId="61" xfId="1538" applyFont="1" applyFill="1" applyBorder="1" applyAlignment="1" applyProtection="1">
      <alignment horizontal="center" vertical="center" wrapText="1"/>
      <protection/>
    </xf>
    <xf numFmtId="0" fontId="0" fillId="0" borderId="0" xfId="1538" applyFont="1" applyAlignment="1" applyProtection="1">
      <alignment wrapText="1"/>
      <protection/>
    </xf>
    <xf numFmtId="49" fontId="0" fillId="0" borderId="0" xfId="0" applyFont="1" applyBorder="1" applyAlignment="1" applyProtection="1">
      <alignment vertical="top"/>
      <protection/>
    </xf>
    <xf numFmtId="49" fontId="0" fillId="36" borderId="15" xfId="1538" applyNumberFormat="1" applyFont="1" applyFill="1" applyBorder="1" applyAlignment="1" applyProtection="1">
      <alignment horizontal="center" vertical="center" wrapText="1"/>
      <protection locked="0"/>
    </xf>
    <xf numFmtId="49" fontId="0" fillId="36" borderId="52" xfId="152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top"/>
      <protection/>
    </xf>
    <xf numFmtId="49" fontId="51" fillId="36" borderId="50" xfId="1538" applyNumberFormat="1" applyFont="1" applyFill="1" applyBorder="1" applyAlignment="1" applyProtection="1">
      <alignment horizontal="center" vertical="center" wrapText="1"/>
      <protection locked="0"/>
    </xf>
    <xf numFmtId="0" fontId="0" fillId="36" borderId="51" xfId="1533" applyFont="1" applyFill="1" applyBorder="1" applyAlignment="1" applyProtection="1">
      <alignment horizontal="center" vertical="center" wrapText="1"/>
      <protection locked="0"/>
    </xf>
    <xf numFmtId="0" fontId="0" fillId="3" borderId="61" xfId="1538" applyFont="1" applyFill="1" applyBorder="1" applyAlignment="1" applyProtection="1">
      <alignment horizontal="center" vertical="center" wrapText="1"/>
      <protection/>
    </xf>
    <xf numFmtId="0" fontId="0" fillId="38" borderId="58" xfId="1538" applyFont="1" applyFill="1" applyBorder="1" applyAlignment="1" applyProtection="1">
      <alignment horizontal="center" vertical="center" wrapText="1"/>
      <protection/>
    </xf>
    <xf numFmtId="0" fontId="0" fillId="38" borderId="62" xfId="1538" applyFont="1" applyFill="1" applyBorder="1" applyAlignment="1" applyProtection="1">
      <alignment horizontal="center" vertical="center" wrapText="1"/>
      <protection/>
    </xf>
    <xf numFmtId="49" fontId="0" fillId="3" borderId="59" xfId="0" applyFont="1" applyFill="1" applyBorder="1" applyAlignment="1" applyProtection="1">
      <alignment horizontal="center" vertical="center"/>
      <protection/>
    </xf>
    <xf numFmtId="49" fontId="0" fillId="36" borderId="62" xfId="0" applyFont="1" applyFill="1" applyBorder="1" applyAlignment="1" applyProtection="1">
      <alignment horizontal="center" vertical="center" wrapText="1"/>
      <protection locked="0"/>
    </xf>
    <xf numFmtId="49" fontId="17" fillId="0" borderId="0" xfId="0" applyFont="1" applyAlignment="1" applyProtection="1">
      <alignment horizontal="center" vertical="top"/>
      <protection/>
    </xf>
    <xf numFmtId="49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36" borderId="15" xfId="1527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15" xfId="1538" applyNumberFormat="1" applyFont="1" applyFill="1" applyBorder="1" applyAlignment="1" applyProtection="1">
      <alignment horizontal="center" vertical="center" wrapText="1"/>
      <protection locked="0"/>
    </xf>
    <xf numFmtId="0" fontId="12" fillId="38" borderId="0" xfId="0" applyNumberFormat="1" applyFont="1" applyFill="1" applyBorder="1" applyAlignment="1" applyProtection="1">
      <alignment horizontal="center" wrapText="1"/>
      <protection/>
    </xf>
    <xf numFmtId="0" fontId="12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1524" applyFont="1" applyAlignment="1" applyProtection="1">
      <alignment vertical="center" wrapText="1"/>
      <protection/>
    </xf>
    <xf numFmtId="2" fontId="0" fillId="4" borderId="6" xfId="0" applyNumberFormat="1" applyFont="1" applyFill="1" applyBorder="1" applyAlignment="1" applyProtection="1">
      <alignment horizontal="center" vertical="center"/>
      <protection locked="0"/>
    </xf>
    <xf numFmtId="0" fontId="15" fillId="42" borderId="6" xfId="1542" applyFont="1" applyFill="1" applyBorder="1" applyAlignment="1" applyProtection="1">
      <alignment horizontal="center"/>
      <protection/>
    </xf>
    <xf numFmtId="0" fontId="20" fillId="42" borderId="6" xfId="1190" applyFont="1" applyFill="1" applyBorder="1" applyAlignment="1" applyProtection="1">
      <alignment horizontal="left" vertical="center" indent="1"/>
      <protection/>
    </xf>
    <xf numFmtId="0" fontId="12" fillId="38" borderId="0" xfId="0" applyNumberFormat="1" applyFont="1" applyFill="1" applyBorder="1" applyAlignment="1" applyProtection="1">
      <alignment/>
      <protection/>
    </xf>
    <xf numFmtId="0" fontId="12" fillId="38" borderId="0" xfId="0" applyNumberFormat="1" applyFont="1" applyFill="1" applyBorder="1" applyAlignment="1" applyProtection="1">
      <alignment vertical="center" wrapText="1"/>
      <protection/>
    </xf>
    <xf numFmtId="49" fontId="0" fillId="38" borderId="0" xfId="0" applyNumberFormat="1" applyFont="1" applyFill="1" applyBorder="1" applyAlignment="1" applyProtection="1">
      <alignment horizontal="center" vertical="center"/>
      <protection/>
    </xf>
    <xf numFmtId="0" fontId="0" fillId="38" borderId="0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NumberFormat="1" applyFont="1" applyFill="1" applyBorder="1" applyAlignment="1" applyProtection="1">
      <alignment horizontal="center" vertical="center"/>
      <protection/>
    </xf>
    <xf numFmtId="0" fontId="0" fillId="38" borderId="0" xfId="0" applyNumberFormat="1" applyFont="1" applyFill="1" applyBorder="1" applyAlignment="1" applyProtection="1">
      <alignment wrapText="1"/>
      <protection/>
    </xf>
    <xf numFmtId="0" fontId="126" fillId="38" borderId="0" xfId="0" applyNumberFormat="1" applyFont="1" applyFill="1" applyBorder="1" applyAlignment="1" applyProtection="1">
      <alignment horizontal="center" wrapText="1"/>
      <protection/>
    </xf>
    <xf numFmtId="0" fontId="12" fillId="38" borderId="44" xfId="0" applyNumberFormat="1" applyFont="1" applyFill="1" applyBorder="1" applyAlignment="1" applyProtection="1">
      <alignment horizontal="center" wrapText="1"/>
      <protection/>
    </xf>
    <xf numFmtId="0" fontId="0" fillId="0" borderId="0" xfId="1526" applyFont="1" applyAlignment="1" applyProtection="1">
      <alignment horizontal="center" vertical="center" wrapText="1"/>
      <protection/>
    </xf>
    <xf numFmtId="0" fontId="38" fillId="0" borderId="0" xfId="1526" applyFont="1" applyAlignment="1" applyProtection="1">
      <alignment horizontal="center" vertical="center" wrapText="1"/>
      <protection/>
    </xf>
    <xf numFmtId="0" fontId="12" fillId="0" borderId="0" xfId="1526" applyFont="1" applyAlignment="1" applyProtection="1">
      <alignment horizontal="center" vertical="center" wrapText="1"/>
      <protection/>
    </xf>
    <xf numFmtId="0" fontId="0" fillId="0" borderId="0" xfId="1526" applyFont="1" applyAlignment="1" applyProtection="1">
      <alignment horizontal="left" vertical="center" wrapText="1"/>
      <protection/>
    </xf>
    <xf numFmtId="0" fontId="0" fillId="0" borderId="0" xfId="1524" applyFont="1" applyBorder="1" applyAlignment="1" applyProtection="1">
      <alignment vertical="center" wrapText="1"/>
      <protection/>
    </xf>
    <xf numFmtId="0" fontId="127" fillId="0" borderId="44" xfId="0" applyNumberFormat="1" applyFont="1" applyFill="1" applyBorder="1" applyAlignment="1" applyProtection="1">
      <alignment horizontal="center" wrapText="1"/>
      <protection/>
    </xf>
    <xf numFmtId="0" fontId="0" fillId="0" borderId="44" xfId="1524" applyFont="1" applyBorder="1" applyAlignment="1" applyProtection="1">
      <alignment vertical="center" wrapText="1"/>
      <protection/>
    </xf>
    <xf numFmtId="0" fontId="12" fillId="38" borderId="47" xfId="0" applyNumberFormat="1" applyFont="1" applyFill="1" applyBorder="1" applyAlignment="1" applyProtection="1">
      <alignment horizontal="center" vertical="center" wrapText="1"/>
      <protection/>
    </xf>
    <xf numFmtId="0" fontId="12" fillId="38" borderId="0" xfId="0" applyNumberFormat="1" applyFont="1" applyFill="1" applyBorder="1" applyAlignment="1" applyProtection="1">
      <alignment horizontal="right" vertical="center"/>
      <protection/>
    </xf>
    <xf numFmtId="0" fontId="17" fillId="0" borderId="0" xfId="1523" applyNumberFormat="1" applyFont="1" applyFill="1" applyAlignment="1" applyProtection="1">
      <alignment horizontal="center" vertical="center" wrapText="1"/>
      <protection/>
    </xf>
    <xf numFmtId="0" fontId="17" fillId="0" borderId="0" xfId="1524" applyFont="1" applyFill="1" applyAlignment="1" applyProtection="1">
      <alignment vertical="center" wrapText="1"/>
      <protection/>
    </xf>
    <xf numFmtId="0" fontId="0" fillId="0" borderId="0" xfId="1524" applyFont="1" applyBorder="1" applyAlignment="1" applyProtection="1">
      <alignment horizontal="left" vertical="center" wrapText="1" indent="1"/>
      <protection/>
    </xf>
    <xf numFmtId="49" fontId="12" fillId="4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1524" applyFont="1" applyBorder="1" applyAlignment="1" applyProtection="1">
      <alignment vertical="center" wrapText="1"/>
      <protection/>
    </xf>
    <xf numFmtId="2" fontId="0" fillId="4" borderId="15" xfId="0" applyNumberFormat="1" applyFont="1" applyFill="1" applyBorder="1" applyAlignment="1" applyProtection="1">
      <alignment horizontal="center" vertical="center"/>
      <protection locked="0"/>
    </xf>
    <xf numFmtId="1" fontId="0" fillId="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63" xfId="1524" applyFont="1" applyBorder="1" applyAlignment="1" applyProtection="1">
      <alignment vertical="center" wrapText="1"/>
      <protection/>
    </xf>
    <xf numFmtId="0" fontId="0" fillId="38" borderId="64" xfId="0" applyNumberFormat="1" applyFont="1" applyFill="1" applyBorder="1" applyAlignment="1" applyProtection="1">
      <alignment/>
      <protection/>
    </xf>
    <xf numFmtId="0" fontId="0" fillId="0" borderId="64" xfId="1524" applyFont="1" applyBorder="1" applyAlignment="1" applyProtection="1">
      <alignment vertical="center" wrapText="1"/>
      <protection/>
    </xf>
    <xf numFmtId="0" fontId="0" fillId="0" borderId="65" xfId="1524" applyFont="1" applyBorder="1" applyAlignment="1" applyProtection="1">
      <alignment vertical="center" wrapText="1"/>
      <protection/>
    </xf>
    <xf numFmtId="0" fontId="20" fillId="43" borderId="66" xfId="1187" applyFont="1" applyFill="1" applyBorder="1" applyAlignment="1" applyProtection="1">
      <alignment vertical="center"/>
      <protection/>
    </xf>
    <xf numFmtId="0" fontId="15" fillId="43" borderId="66" xfId="1542" applyFont="1" applyFill="1" applyBorder="1" applyAlignment="1" applyProtection="1">
      <alignment horizontal="center"/>
      <protection/>
    </xf>
    <xf numFmtId="0" fontId="15" fillId="43" borderId="67" xfId="1542" applyFont="1" applyFill="1" applyBorder="1" applyAlignment="1" applyProtection="1">
      <alignment horizontal="center"/>
      <protection/>
    </xf>
    <xf numFmtId="0" fontId="20" fillId="43" borderId="68" xfId="1187" applyFont="1" applyFill="1" applyBorder="1" applyAlignment="1" applyProtection="1">
      <alignment vertical="center"/>
      <protection/>
    </xf>
    <xf numFmtId="0" fontId="15" fillId="43" borderId="68" xfId="1542" applyFont="1" applyFill="1" applyBorder="1" applyAlignment="1" applyProtection="1">
      <alignment horizontal="center"/>
      <protection/>
    </xf>
    <xf numFmtId="0" fontId="15" fillId="43" borderId="69" xfId="1542" applyFont="1" applyFill="1" applyBorder="1" applyAlignment="1" applyProtection="1">
      <alignment horizontal="center"/>
      <protection/>
    </xf>
    <xf numFmtId="49" fontId="12" fillId="38" borderId="15" xfId="0" applyNumberFormat="1" applyFont="1" applyFill="1" applyBorder="1" applyAlignment="1" applyProtection="1">
      <alignment horizontal="center" vertical="center"/>
      <protection/>
    </xf>
    <xf numFmtId="49" fontId="0" fillId="38" borderId="15" xfId="0" applyNumberFormat="1" applyFont="1" applyFill="1" applyBorder="1" applyAlignment="1" applyProtection="1">
      <alignment horizontal="center" vertical="center"/>
      <protection/>
    </xf>
    <xf numFmtId="49" fontId="39" fillId="43" borderId="53" xfId="1542" applyNumberFormat="1" applyFont="1" applyFill="1" applyBorder="1" applyAlignment="1" applyProtection="1">
      <alignment horizont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39" fillId="43" borderId="70" xfId="1542" applyNumberFormat="1" applyFont="1" applyFill="1" applyBorder="1" applyAlignment="1" applyProtection="1">
      <alignment horizontal="center"/>
      <protection/>
    </xf>
    <xf numFmtId="0" fontId="12" fillId="38" borderId="71" xfId="0" applyNumberFormat="1" applyFont="1" applyFill="1" applyBorder="1" applyAlignment="1" applyProtection="1">
      <alignment horizontal="center"/>
      <protection/>
    </xf>
    <xf numFmtId="0" fontId="15" fillId="42" borderId="0" xfId="1542" applyFont="1" applyFill="1" applyBorder="1" applyAlignment="1" applyProtection="1">
      <alignment horizontal="center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15" xfId="0" applyFont="1" applyBorder="1" applyAlignment="1" applyProtection="1">
      <alignment horizontal="center" vertical="center" wrapText="1"/>
      <protection/>
    </xf>
    <xf numFmtId="0" fontId="12" fillId="38" borderId="15" xfId="0" applyNumberFormat="1" applyFont="1" applyFill="1" applyBorder="1" applyAlignment="1" applyProtection="1">
      <alignment horizontal="center" vertical="center" wrapText="1"/>
      <protection/>
    </xf>
    <xf numFmtId="0" fontId="12" fillId="38" borderId="48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 applyProtection="1">
      <alignment horizontal="center" vertical="center" wrapText="1"/>
      <protection/>
    </xf>
    <xf numFmtId="0" fontId="0" fillId="3" borderId="52" xfId="1538" applyFont="1" applyFill="1" applyBorder="1" applyAlignment="1" applyProtection="1">
      <alignment horizontal="center" vertical="center" wrapText="1"/>
      <protection/>
    </xf>
    <xf numFmtId="2" fontId="0" fillId="4" borderId="52" xfId="0" applyNumberFormat="1" applyFont="1" applyFill="1" applyBorder="1" applyAlignment="1" applyProtection="1">
      <alignment horizontal="center" vertical="center"/>
      <protection locked="0"/>
    </xf>
    <xf numFmtId="176" fontId="0" fillId="3" borderId="52" xfId="0" applyNumberFormat="1" applyFont="1" applyFill="1" applyBorder="1" applyAlignment="1" applyProtection="1">
      <alignment horizontal="center" vertical="center"/>
      <protection/>
    </xf>
    <xf numFmtId="0" fontId="20" fillId="43" borderId="66" xfId="1187" applyFont="1" applyFill="1" applyBorder="1" applyAlignment="1" applyProtection="1">
      <alignment vertical="center" wrapText="1"/>
      <protection/>
    </xf>
    <xf numFmtId="0" fontId="20" fillId="43" borderId="66" xfId="1190" applyFont="1" applyFill="1" applyBorder="1" applyAlignment="1" applyProtection="1">
      <alignment vertical="center" wrapText="1"/>
      <protection/>
    </xf>
    <xf numFmtId="0" fontId="20" fillId="43" borderId="72" xfId="1190" applyFont="1" applyFill="1" applyBorder="1" applyAlignment="1" applyProtection="1">
      <alignment vertical="center" wrapText="1"/>
      <protection/>
    </xf>
    <xf numFmtId="0" fontId="0" fillId="0" borderId="0" xfId="1526" applyFont="1" applyAlignment="1" applyProtection="1">
      <alignment horizontal="left" vertical="center" wrapText="1"/>
      <protection/>
    </xf>
    <xf numFmtId="0" fontId="20" fillId="42" borderId="0" xfId="1187" applyFont="1" applyFill="1" applyBorder="1" applyAlignment="1" applyProtection="1">
      <alignment vertical="center"/>
      <protection/>
    </xf>
    <xf numFmtId="0" fontId="15" fillId="42" borderId="0" xfId="1542" applyFont="1" applyFill="1" applyBorder="1" applyProtection="1">
      <alignment/>
      <protection/>
    </xf>
    <xf numFmtId="4" fontId="12" fillId="3" borderId="15" xfId="0" applyNumberFormat="1" applyFont="1" applyFill="1" applyBorder="1" applyAlignment="1" applyProtection="1">
      <alignment horizontal="center" vertical="center"/>
      <protection/>
    </xf>
    <xf numFmtId="49" fontId="0" fillId="0" borderId="15" xfId="0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vertical="center"/>
      <protection/>
    </xf>
    <xf numFmtId="0" fontId="12" fillId="38" borderId="0" xfId="0" applyNumberFormat="1" applyFont="1" applyFill="1" applyBorder="1" applyAlignment="1" applyProtection="1">
      <alignment horizontal="right" vertical="center" wrapText="1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 locked="0"/>
    </xf>
    <xf numFmtId="2" fontId="0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8" borderId="15" xfId="0" applyNumberFormat="1" applyFont="1" applyFill="1" applyBorder="1" applyAlignment="1" applyProtection="1">
      <alignment horizontal="center" vertical="center" wrapText="1"/>
      <protection/>
    </xf>
    <xf numFmtId="4" fontId="12" fillId="3" borderId="54" xfId="0" applyNumberFormat="1" applyFont="1" applyFill="1" applyBorder="1" applyAlignment="1" applyProtection="1">
      <alignment horizontal="center" vertical="center"/>
      <protection/>
    </xf>
    <xf numFmtId="4" fontId="0" fillId="38" borderId="15" xfId="0" applyNumberFormat="1" applyFont="1" applyFill="1" applyBorder="1" applyAlignment="1" applyProtection="1">
      <alignment vertical="center"/>
      <protection/>
    </xf>
    <xf numFmtId="0" fontId="15" fillId="42" borderId="44" xfId="1542" applyFont="1" applyFill="1" applyBorder="1" applyAlignment="1" applyProtection="1">
      <alignment/>
      <protection/>
    </xf>
    <xf numFmtId="9" fontId="12" fillId="38" borderId="73" xfId="0" applyNumberFormat="1" applyFont="1" applyFill="1" applyBorder="1" applyAlignment="1" applyProtection="1">
      <alignment horizontal="center" vertical="center" wrapText="1"/>
      <protection/>
    </xf>
    <xf numFmtId="4" fontId="0" fillId="38" borderId="52" xfId="0" applyNumberFormat="1" applyFont="1" applyFill="1" applyBorder="1" applyAlignment="1" applyProtection="1">
      <alignment vertical="center"/>
      <protection/>
    </xf>
    <xf numFmtId="4" fontId="12" fillId="3" borderId="74" xfId="0" applyNumberFormat="1" applyFont="1" applyFill="1" applyBorder="1" applyAlignment="1" applyProtection="1">
      <alignment horizontal="center" vertical="center"/>
      <protection/>
    </xf>
    <xf numFmtId="9" fontId="12" fillId="38" borderId="52" xfId="0" applyNumberFormat="1" applyFont="1" applyFill="1" applyBorder="1" applyAlignment="1" applyProtection="1">
      <alignment horizontal="center" vertical="center" wrapText="1"/>
      <protection/>
    </xf>
    <xf numFmtId="0" fontId="15" fillId="42" borderId="46" xfId="1542" applyFont="1" applyFill="1" applyBorder="1" applyAlignment="1" applyProtection="1">
      <alignment/>
      <protection/>
    </xf>
    <xf numFmtId="0" fontId="15" fillId="42" borderId="42" xfId="1542" applyFont="1" applyFill="1" applyBorder="1" applyProtection="1">
      <alignment/>
      <protection/>
    </xf>
    <xf numFmtId="4" fontId="12" fillId="3" borderId="52" xfId="0" applyNumberFormat="1" applyFont="1" applyFill="1" applyBorder="1" applyAlignment="1" applyProtection="1">
      <alignment horizontal="center" vertical="center"/>
      <protection/>
    </xf>
    <xf numFmtId="0" fontId="0" fillId="0" borderId="47" xfId="0" applyNumberFormat="1" applyFill="1" applyBorder="1" applyAlignment="1" applyProtection="1">
      <alignment horizontal="center" vertical="center" wrapText="1"/>
      <protection/>
    </xf>
    <xf numFmtId="0" fontId="54" fillId="38" borderId="0" xfId="1527" applyNumberFormat="1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 applyProtection="1">
      <alignment vertical="top"/>
      <protection/>
    </xf>
    <xf numFmtId="0" fontId="0" fillId="0" borderId="0" xfId="1527" applyNumberFormat="1" applyFont="1" applyBorder="1" applyAlignment="1" applyProtection="1">
      <alignment horizontal="right" vertical="top" wrapText="1"/>
      <protection/>
    </xf>
    <xf numFmtId="0" fontId="0" fillId="0" borderId="0" xfId="1527" applyNumberFormat="1" applyFont="1" applyBorder="1" applyAlignment="1" applyProtection="1">
      <alignment vertical="top"/>
      <protection/>
    </xf>
    <xf numFmtId="0" fontId="0" fillId="0" borderId="0" xfId="1527" applyNumberFormat="1" applyFont="1" applyBorder="1" applyAlignment="1" applyProtection="1">
      <alignment vertical="top" wrapText="1"/>
      <protection/>
    </xf>
    <xf numFmtId="49" fontId="0" fillId="0" borderId="41" xfId="0" applyBorder="1" applyAlignment="1" applyProtection="1">
      <alignment vertical="top"/>
      <protection/>
    </xf>
    <xf numFmtId="0" fontId="0" fillId="38" borderId="54" xfId="1527" applyNumberFormat="1" applyFont="1" applyFill="1" applyBorder="1" applyAlignment="1" applyProtection="1">
      <alignment horizontal="center" vertical="center" wrapText="1"/>
      <protection/>
    </xf>
    <xf numFmtId="0" fontId="0" fillId="42" borderId="53" xfId="1527" applyNumberFormat="1" applyFont="1" applyFill="1" applyBorder="1" applyAlignment="1" applyProtection="1">
      <alignment horizontal="center" wrapText="1"/>
      <protection/>
    </xf>
    <xf numFmtId="0" fontId="20" fillId="42" borderId="66" xfId="1190" applyFont="1" applyFill="1" applyBorder="1" applyAlignment="1" applyProtection="1">
      <alignment horizontal="left" vertical="center" wrapText="1" indent="1"/>
      <protection/>
    </xf>
    <xf numFmtId="0" fontId="0" fillId="42" borderId="72" xfId="1527" applyNumberFormat="1" applyFont="1" applyFill="1" applyBorder="1" applyAlignment="1" applyProtection="1">
      <alignment wrapText="1"/>
      <protection/>
    </xf>
    <xf numFmtId="0" fontId="0" fillId="38" borderId="45" xfId="1527" applyNumberFormat="1" applyFont="1" applyFill="1" applyBorder="1" applyAlignment="1" applyProtection="1">
      <alignment vertical="center"/>
      <protection/>
    </xf>
    <xf numFmtId="0" fontId="0" fillId="38" borderId="75" xfId="1527" applyNumberFormat="1" applyFont="1" applyFill="1" applyBorder="1" applyAlignment="1" applyProtection="1">
      <alignment vertical="center"/>
      <protection/>
    </xf>
    <xf numFmtId="0" fontId="0" fillId="38" borderId="0" xfId="1527" applyNumberFormat="1" applyFont="1" applyFill="1" applyBorder="1" applyAlignment="1" applyProtection="1">
      <alignment/>
      <protection/>
    </xf>
    <xf numFmtId="49" fontId="0" fillId="38" borderId="47" xfId="1527" applyNumberFormat="1" applyFont="1" applyFill="1" applyBorder="1" applyAlignment="1" applyProtection="1">
      <alignment horizontal="center" vertical="center" wrapText="1"/>
      <protection/>
    </xf>
    <xf numFmtId="0" fontId="0" fillId="38" borderId="47" xfId="1527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12" fillId="36" borderId="15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36" borderId="15" xfId="0" applyNumberFormat="1" applyFont="1" applyFill="1" applyBorder="1" applyAlignment="1" applyProtection="1">
      <alignment horizontal="center" vertical="center"/>
      <protection locked="0"/>
    </xf>
    <xf numFmtId="2" fontId="0" fillId="36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66" xfId="0" applyNumberFormat="1" applyBorder="1" applyAlignment="1" applyProtection="1">
      <alignment/>
      <protection/>
    </xf>
    <xf numFmtId="0" fontId="0" fillId="0" borderId="72" xfId="0" applyNumberFormat="1" applyBorder="1" applyAlignment="1" applyProtection="1">
      <alignment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6" xfId="0" applyNumberFormat="1" applyBorder="1" applyAlignment="1" applyProtection="1">
      <alignment/>
      <protection/>
    </xf>
    <xf numFmtId="0" fontId="0" fillId="0" borderId="76" xfId="0" applyNumberFormat="1" applyBorder="1" applyAlignment="1" applyProtection="1">
      <alignment/>
      <protection/>
    </xf>
    <xf numFmtId="0" fontId="0" fillId="0" borderId="77" xfId="0" applyNumberFormat="1" applyBorder="1" applyAlignment="1" applyProtection="1">
      <alignment/>
      <protection/>
    </xf>
    <xf numFmtId="0" fontId="0" fillId="38" borderId="75" xfId="1538" applyFont="1" applyFill="1" applyBorder="1" applyAlignment="1" applyProtection="1">
      <alignment horizontal="center" vertical="center" wrapText="1"/>
      <protection/>
    </xf>
    <xf numFmtId="49" fontId="0" fillId="38" borderId="76" xfId="1527" applyNumberFormat="1" applyFont="1" applyFill="1" applyBorder="1" applyAlignment="1" applyProtection="1">
      <alignment vertical="center" wrapText="1"/>
      <protection/>
    </xf>
    <xf numFmtId="49" fontId="0" fillId="38" borderId="77" xfId="1527" applyNumberFormat="1" applyFont="1" applyFill="1" applyBorder="1" applyAlignment="1" applyProtection="1">
      <alignment vertical="center" wrapText="1"/>
      <protection/>
    </xf>
    <xf numFmtId="0" fontId="1" fillId="0" borderId="66" xfId="0" applyNumberFormat="1" applyFont="1" applyBorder="1" applyAlignment="1" applyProtection="1">
      <alignment/>
      <protection/>
    </xf>
    <xf numFmtId="0" fontId="1" fillId="0" borderId="72" xfId="0" applyNumberFormat="1" applyFont="1" applyBorder="1" applyAlignment="1" applyProtection="1">
      <alignment/>
      <protection/>
    </xf>
    <xf numFmtId="0" fontId="1" fillId="0" borderId="0" xfId="1536" applyFont="1" applyAlignment="1" applyProtection="1">
      <alignment wrapText="1"/>
      <protection/>
    </xf>
    <xf numFmtId="0" fontId="1" fillId="0" borderId="0" xfId="1536" applyAlignment="1" applyProtection="1">
      <alignment wrapText="1"/>
      <protection/>
    </xf>
    <xf numFmtId="0" fontId="12" fillId="36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4" borderId="48" xfId="0" applyNumberFormat="1" applyFill="1" applyBorder="1" applyAlignment="1" applyProtection="1">
      <alignment horizontal="center" vertical="center" wrapText="1"/>
      <protection locked="0"/>
    </xf>
    <xf numFmtId="49" fontId="0" fillId="38" borderId="47" xfId="0" applyNumberFormat="1" applyFill="1" applyBorder="1" applyAlignment="1" applyProtection="1">
      <alignment horizontal="center" vertical="center"/>
      <protection/>
    </xf>
    <xf numFmtId="0" fontId="12" fillId="38" borderId="53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66" xfId="0" applyFont="1" applyBorder="1" applyAlignment="1" applyProtection="1">
      <alignment vertical="top"/>
      <protection/>
    </xf>
    <xf numFmtId="0" fontId="12" fillId="38" borderId="66" xfId="0" applyNumberFormat="1" applyFont="1" applyFill="1" applyBorder="1" applyAlignment="1" applyProtection="1">
      <alignment horizontal="left" vertical="center" wrapText="1" indent="1"/>
      <protection/>
    </xf>
    <xf numFmtId="4" fontId="0" fillId="38" borderId="66" xfId="0" applyNumberFormat="1" applyFont="1" applyFill="1" applyBorder="1" applyAlignment="1" applyProtection="1">
      <alignment vertical="center"/>
      <protection/>
    </xf>
    <xf numFmtId="4" fontId="0" fillId="38" borderId="67" xfId="0" applyNumberFormat="1" applyFont="1" applyFill="1" applyBorder="1" applyAlignment="1" applyProtection="1">
      <alignment vertical="center"/>
      <protection/>
    </xf>
    <xf numFmtId="4" fontId="12" fillId="3" borderId="72" xfId="0" applyNumberFormat="1" applyFont="1" applyFill="1" applyBorder="1" applyAlignment="1" applyProtection="1">
      <alignment horizontal="center" vertical="center"/>
      <protection/>
    </xf>
    <xf numFmtId="0" fontId="15" fillId="42" borderId="0" xfId="1542" applyFont="1" applyFill="1" applyBorder="1" applyAlignment="1" applyProtection="1">
      <alignment/>
      <protection/>
    </xf>
    <xf numFmtId="0" fontId="12" fillId="38" borderId="44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44" xfId="0" applyFont="1" applyBorder="1" applyAlignment="1" applyProtection="1">
      <alignment vertical="top"/>
      <protection/>
    </xf>
    <xf numFmtId="9" fontId="12" fillId="38" borderId="72" xfId="0" applyNumberFormat="1" applyFont="1" applyFill="1" applyBorder="1" applyAlignment="1" applyProtection="1">
      <alignment horizontal="center" vertical="center" wrapText="1"/>
      <protection/>
    </xf>
    <xf numFmtId="4" fontId="0" fillId="38" borderId="44" xfId="0" applyNumberFormat="1" applyFont="1" applyFill="1" applyBorder="1" applyAlignment="1" applyProtection="1">
      <alignment vertical="center"/>
      <protection/>
    </xf>
    <xf numFmtId="49" fontId="0" fillId="43" borderId="53" xfId="0" applyNumberFormat="1" applyFont="1" applyFill="1" applyBorder="1" applyAlignment="1" applyProtection="1">
      <alignment horizontal="center" vertical="center"/>
      <protection/>
    </xf>
    <xf numFmtId="0" fontId="0" fillId="36" borderId="51" xfId="1533" applyNumberFormat="1" applyFont="1" applyFill="1" applyBorder="1" applyAlignment="1" applyProtection="1">
      <alignment horizontal="center" vertical="center" wrapText="1"/>
      <protection locked="0"/>
    </xf>
    <xf numFmtId="49" fontId="0" fillId="4" borderId="52" xfId="0" applyNumberFormat="1" applyFill="1" applyBorder="1" applyAlignment="1" applyProtection="1">
      <alignment horizontal="center" vertical="center" wrapText="1"/>
      <protection locked="0"/>
    </xf>
    <xf numFmtId="0" fontId="0" fillId="38" borderId="67" xfId="0" applyNumberFormat="1" applyFont="1" applyFill="1" applyBorder="1" applyAlignment="1" applyProtection="1">
      <alignment horizontal="center" vertical="center" wrapText="1"/>
      <protection/>
    </xf>
    <xf numFmtId="49" fontId="0" fillId="38" borderId="53" xfId="0" applyNumberFormat="1" applyFill="1" applyBorder="1" applyAlignment="1" applyProtection="1">
      <alignment horizontal="center" vertical="center"/>
      <protection/>
    </xf>
    <xf numFmtId="0" fontId="12" fillId="3" borderId="78" xfId="1538" applyFont="1" applyFill="1" applyBorder="1" applyAlignment="1" applyProtection="1">
      <alignment horizontal="center" vertical="center" wrapText="1"/>
      <protection/>
    </xf>
    <xf numFmtId="3" fontId="0" fillId="4" borderId="52" xfId="0" applyNumberFormat="1" applyFont="1" applyFill="1" applyBorder="1" applyAlignment="1" applyProtection="1">
      <alignment horizontal="center" vertical="center"/>
      <protection locked="0"/>
    </xf>
    <xf numFmtId="176" fontId="0" fillId="4" borderId="52" xfId="0" applyNumberFormat="1" applyFont="1" applyFill="1" applyBorder="1" applyAlignment="1" applyProtection="1">
      <alignment horizontal="center" vertical="center"/>
      <protection locked="0"/>
    </xf>
    <xf numFmtId="49" fontId="0" fillId="4" borderId="52" xfId="0" applyNumberFormat="1" applyFont="1" applyFill="1" applyBorder="1" applyAlignment="1" applyProtection="1">
      <alignment horizontal="center" vertical="center"/>
      <protection locked="0"/>
    </xf>
    <xf numFmtId="0" fontId="0" fillId="36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4" borderId="52" xfId="0" applyNumberFormat="1" applyFont="1" applyFill="1" applyBorder="1" applyAlignment="1" applyProtection="1">
      <alignment horizontal="center" vertical="center"/>
      <protection locked="0"/>
    </xf>
    <xf numFmtId="49" fontId="0" fillId="38" borderId="15" xfId="0" applyFont="1" applyFill="1" applyBorder="1" applyAlignment="1" applyProtection="1">
      <alignment horizontal="center" vertical="center" wrapText="1"/>
      <protection/>
    </xf>
    <xf numFmtId="4" fontId="0" fillId="3" borderId="52" xfId="0" applyNumberFormat="1" applyFont="1" applyFill="1" applyBorder="1" applyAlignment="1" applyProtection="1">
      <alignment horizontal="center" vertical="center"/>
      <protection/>
    </xf>
    <xf numFmtId="49" fontId="0" fillId="38" borderId="15" xfId="0" applyFont="1" applyFill="1" applyBorder="1" applyAlignment="1" applyProtection="1">
      <alignment vertical="center" wrapText="1"/>
      <protection/>
    </xf>
    <xf numFmtId="0" fontId="0" fillId="0" borderId="0" xfId="1538" applyFont="1" applyAlignment="1" applyProtection="1">
      <alignment vertical="center"/>
      <protection/>
    </xf>
    <xf numFmtId="0" fontId="0" fillId="0" borderId="0" xfId="1538" applyFont="1" applyAlignment="1" applyProtection="1">
      <alignment vertical="center"/>
      <protection/>
    </xf>
    <xf numFmtId="0" fontId="0" fillId="0" borderId="0" xfId="1533" applyFont="1" applyAlignment="1" applyProtection="1">
      <alignment vertical="center" wrapText="1"/>
      <protection/>
    </xf>
    <xf numFmtId="0" fontId="17" fillId="38" borderId="0" xfId="1545" applyNumberFormat="1" applyFont="1" applyFill="1" applyBorder="1" applyAlignment="1" applyProtection="1">
      <alignment horizontal="center" vertical="center" wrapText="1"/>
      <protection/>
    </xf>
    <xf numFmtId="49" fontId="12" fillId="38" borderId="0" xfId="1545" applyNumberFormat="1" applyFont="1" applyFill="1" applyBorder="1" applyAlignment="1" applyProtection="1">
      <alignment horizontal="center" vertical="center" wrapText="1"/>
      <protection/>
    </xf>
    <xf numFmtId="0" fontId="0" fillId="0" borderId="0" xfId="1533" applyFont="1" applyFill="1" applyAlignment="1" applyProtection="1">
      <alignment vertical="center" wrapText="1"/>
      <protection/>
    </xf>
    <xf numFmtId="0" fontId="17" fillId="0" borderId="0" xfId="1533" applyFont="1" applyFill="1" applyAlignment="1" applyProtection="1">
      <alignment vertical="center" wrapText="1"/>
      <protection/>
    </xf>
    <xf numFmtId="0" fontId="17" fillId="0" borderId="0" xfId="1533" applyFont="1" applyFill="1" applyAlignment="1" applyProtection="1">
      <alignment horizontal="left" vertical="center" wrapText="1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0" borderId="0" xfId="0" applyFont="1" applyFill="1" applyBorder="1" applyAlignment="1" applyProtection="1">
      <alignment vertical="top"/>
      <protection/>
    </xf>
    <xf numFmtId="49" fontId="17" fillId="0" borderId="0" xfId="1545" applyNumberFormat="1" applyFont="1" applyAlignment="1" applyProtection="1">
      <alignment horizontal="center" vertical="center" wrapText="1"/>
      <protection/>
    </xf>
    <xf numFmtId="49" fontId="17" fillId="0" borderId="0" xfId="1545" applyNumberFormat="1" applyFont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49" fontId="0" fillId="20" borderId="0" xfId="0" applyFont="1" applyFill="1" applyBorder="1" applyAlignment="1" applyProtection="1">
      <alignment vertical="top"/>
      <protection locked="0"/>
    </xf>
    <xf numFmtId="0" fontId="17" fillId="20" borderId="0" xfId="0" applyNumberFormat="1" applyFont="1" applyFill="1" applyBorder="1" applyAlignment="1" applyProtection="1">
      <alignment vertical="top"/>
      <protection locked="0"/>
    </xf>
    <xf numFmtId="2" fontId="12" fillId="3" borderId="6" xfId="0" applyNumberFormat="1" applyFont="1" applyFill="1" applyBorder="1" applyAlignment="1" applyProtection="1">
      <alignment horizontal="center" vertical="center"/>
      <protection/>
    </xf>
    <xf numFmtId="0" fontId="17" fillId="0" borderId="0" xfId="1533" applyFont="1" applyAlignment="1" applyProtection="1">
      <alignment vertical="center" wrapText="1"/>
      <protection/>
    </xf>
    <xf numFmtId="49" fontId="17" fillId="0" borderId="0" xfId="0" applyFont="1" applyFill="1" applyBorder="1" applyAlignment="1" applyProtection="1">
      <alignment vertical="top"/>
      <protection/>
    </xf>
    <xf numFmtId="49" fontId="17" fillId="20" borderId="0" xfId="0" applyFont="1" applyFill="1" applyBorder="1" applyAlignment="1" applyProtection="1">
      <alignment vertical="top"/>
      <protection locked="0"/>
    </xf>
    <xf numFmtId="49" fontId="0" fillId="0" borderId="0" xfId="1529" applyFont="1" applyAlignment="1" applyProtection="1">
      <alignment horizontal="center" vertical="center"/>
      <protection/>
    </xf>
    <xf numFmtId="49" fontId="0" fillId="0" borderId="0" xfId="1529" applyProtection="1">
      <alignment vertical="top"/>
      <protection/>
    </xf>
    <xf numFmtId="49" fontId="0" fillId="0" borderId="0" xfId="1529" applyBorder="1" applyProtection="1">
      <alignment vertical="top"/>
      <protection/>
    </xf>
    <xf numFmtId="49" fontId="0" fillId="38" borderId="0" xfId="1529" applyFill="1" applyBorder="1" applyProtection="1">
      <alignment vertical="top"/>
      <protection/>
    </xf>
    <xf numFmtId="49" fontId="17" fillId="0" borderId="0" xfId="1532" applyFont="1" applyAlignment="1" applyProtection="1">
      <alignment horizontal="center" vertical="center" wrapText="1"/>
      <protection/>
    </xf>
    <xf numFmtId="49" fontId="0" fillId="0" borderId="0" xfId="1532" applyFont="1" applyAlignment="1" applyProtection="1">
      <alignment horizontal="left" vertical="center" wrapText="1"/>
      <protection/>
    </xf>
    <xf numFmtId="0" fontId="17" fillId="0" borderId="79" xfId="1533" applyFont="1" applyBorder="1" applyAlignment="1" applyProtection="1">
      <alignment vertical="center" wrapText="1"/>
      <protection/>
    </xf>
    <xf numFmtId="0" fontId="17" fillId="0" borderId="17" xfId="1533" applyFont="1" applyBorder="1" applyAlignment="1" applyProtection="1">
      <alignment vertical="center" wrapText="1"/>
      <protection/>
    </xf>
    <xf numFmtId="0" fontId="0" fillId="38" borderId="21" xfId="1538" applyFont="1" applyFill="1" applyBorder="1" applyAlignment="1" applyProtection="1">
      <alignment vertical="center" wrapText="1"/>
      <protection/>
    </xf>
    <xf numFmtId="0" fontId="17" fillId="38" borderId="21" xfId="1545" applyNumberFormat="1" applyFont="1" applyFill="1" applyBorder="1" applyAlignment="1" applyProtection="1">
      <alignment horizontal="center" vertical="center" wrapText="1"/>
      <protection/>
    </xf>
    <xf numFmtId="0" fontId="38" fillId="0" borderId="17" xfId="1533" applyFont="1" applyBorder="1" applyAlignment="1" applyProtection="1">
      <alignment vertical="center" wrapText="1"/>
      <protection/>
    </xf>
    <xf numFmtId="0" fontId="0" fillId="0" borderId="21" xfId="1533" applyFont="1" applyBorder="1" applyAlignment="1" applyProtection="1">
      <alignment vertical="center" wrapText="1"/>
      <protection/>
    </xf>
    <xf numFmtId="0" fontId="0" fillId="0" borderId="17" xfId="1533" applyFont="1" applyBorder="1" applyAlignment="1" applyProtection="1">
      <alignment vertical="center" wrapText="1"/>
      <protection/>
    </xf>
    <xf numFmtId="0" fontId="0" fillId="38" borderId="80" xfId="1538" applyFont="1" applyFill="1" applyBorder="1" applyAlignment="1" applyProtection="1">
      <alignment vertical="center" wrapText="1"/>
      <protection/>
    </xf>
    <xf numFmtId="0" fontId="0" fillId="0" borderId="81" xfId="1533" applyFont="1" applyBorder="1" applyAlignment="1" applyProtection="1">
      <alignment vertical="center" wrapText="1"/>
      <protection/>
    </xf>
    <xf numFmtId="0" fontId="0" fillId="0" borderId="82" xfId="1533" applyFont="1" applyBorder="1" applyAlignment="1" applyProtection="1">
      <alignment vertical="center" wrapText="1"/>
      <protection/>
    </xf>
    <xf numFmtId="0" fontId="0" fillId="0" borderId="57" xfId="1533" applyFont="1" applyBorder="1" applyAlignment="1" applyProtection="1">
      <alignment vertical="center" wrapText="1"/>
      <protection/>
    </xf>
    <xf numFmtId="0" fontId="0" fillId="38" borderId="57" xfId="1545" applyNumberFormat="1" applyFont="1" applyFill="1" applyBorder="1" applyAlignment="1" applyProtection="1">
      <alignment horizontal="center" vertical="center" wrapText="1"/>
      <protection/>
    </xf>
    <xf numFmtId="0" fontId="55" fillId="38" borderId="57" xfId="1545" applyNumberFormat="1" applyFont="1" applyFill="1" applyBorder="1" applyAlignment="1" applyProtection="1">
      <alignment horizontal="center" vertical="top" wrapText="1"/>
      <protection/>
    </xf>
    <xf numFmtId="0" fontId="0" fillId="0" borderId="82" xfId="1533" applyFont="1" applyBorder="1" applyAlignment="1" applyProtection="1">
      <alignment vertical="center" wrapText="1"/>
      <protection/>
    </xf>
    <xf numFmtId="0" fontId="0" fillId="38" borderId="57" xfId="1533" applyFont="1" applyFill="1" applyBorder="1" applyAlignment="1" applyProtection="1">
      <alignment vertical="center" wrapText="1"/>
      <protection/>
    </xf>
    <xf numFmtId="0" fontId="0" fillId="0" borderId="82" xfId="1533" applyFont="1" applyFill="1" applyBorder="1" applyAlignment="1" applyProtection="1">
      <alignment vertical="center" wrapText="1"/>
      <protection/>
    </xf>
    <xf numFmtId="0" fontId="0" fillId="0" borderId="57" xfId="1533" applyFont="1" applyBorder="1" applyAlignment="1" applyProtection="1">
      <alignment vertical="center" wrapText="1"/>
      <protection/>
    </xf>
    <xf numFmtId="0" fontId="0" fillId="39" borderId="82" xfId="1533" applyFont="1" applyFill="1" applyBorder="1" applyAlignment="1" applyProtection="1">
      <alignment vertical="center" wrapText="1"/>
      <protection/>
    </xf>
    <xf numFmtId="0" fontId="0" fillId="38" borderId="57" xfId="1533" applyFont="1" applyFill="1" applyBorder="1" applyAlignment="1" applyProtection="1">
      <alignment vertical="center" wrapText="1"/>
      <protection/>
    </xf>
    <xf numFmtId="0" fontId="0" fillId="38" borderId="57" xfId="1538" applyFont="1" applyFill="1" applyBorder="1" applyAlignment="1" applyProtection="1">
      <alignment vertical="center" wrapText="1"/>
      <protection/>
    </xf>
    <xf numFmtId="0" fontId="0" fillId="38" borderId="83" xfId="1538" applyFont="1" applyFill="1" applyBorder="1" applyAlignment="1" applyProtection="1">
      <alignment vertical="center" wrapText="1"/>
      <protection/>
    </xf>
    <xf numFmtId="49" fontId="12" fillId="38" borderId="84" xfId="1545" applyNumberFormat="1" applyFont="1" applyFill="1" applyBorder="1" applyAlignment="1" applyProtection="1">
      <alignment horizontal="center" vertical="center" wrapText="1"/>
      <protection/>
    </xf>
    <xf numFmtId="0" fontId="0" fillId="0" borderId="84" xfId="1533" applyFont="1" applyBorder="1" applyAlignment="1" applyProtection="1">
      <alignment vertical="center" wrapText="1"/>
      <protection/>
    </xf>
    <xf numFmtId="49" fontId="20" fillId="41" borderId="85" xfId="1187" applyNumberFormat="1" applyFont="1" applyFill="1" applyBorder="1" applyAlignment="1" applyProtection="1">
      <alignment horizontal="left" vertical="center" indent="1"/>
      <protection/>
    </xf>
    <xf numFmtId="49" fontId="0" fillId="41" borderId="86" xfId="0" applyFont="1" applyFill="1" applyBorder="1" applyAlignment="1" applyProtection="1">
      <alignment horizontal="center" vertical="top"/>
      <protection/>
    </xf>
    <xf numFmtId="49" fontId="0" fillId="41" borderId="12" xfId="0" applyFont="1" applyFill="1" applyBorder="1" applyAlignment="1" applyProtection="1">
      <alignment horizontal="center" vertical="top"/>
      <protection/>
    </xf>
    <xf numFmtId="49" fontId="0" fillId="41" borderId="55" xfId="0" applyFont="1" applyFill="1" applyBorder="1" applyAlignment="1" applyProtection="1">
      <alignment horizontal="center" vertical="top"/>
      <protection/>
    </xf>
    <xf numFmtId="49" fontId="0" fillId="0" borderId="79" xfId="0" applyBorder="1" applyAlignment="1" applyProtection="1">
      <alignment vertical="top"/>
      <protection/>
    </xf>
    <xf numFmtId="49" fontId="0" fillId="0" borderId="17" xfId="0" applyBorder="1" applyAlignment="1" applyProtection="1">
      <alignment vertical="top"/>
      <protection/>
    </xf>
    <xf numFmtId="0" fontId="0" fillId="38" borderId="87" xfId="0" applyNumberFormat="1" applyFont="1" applyFill="1" applyBorder="1" applyAlignment="1" applyProtection="1">
      <alignment/>
      <protection/>
    </xf>
    <xf numFmtId="0" fontId="0" fillId="38" borderId="21" xfId="0" applyNumberFormat="1" applyFont="1" applyFill="1" applyBorder="1" applyAlignment="1" applyProtection="1">
      <alignment/>
      <protection/>
    </xf>
    <xf numFmtId="49" fontId="0" fillId="0" borderId="21" xfId="0" applyBorder="1" applyAlignment="1" applyProtection="1">
      <alignment vertical="top"/>
      <protection/>
    </xf>
    <xf numFmtId="49" fontId="0" fillId="0" borderId="80" xfId="0" applyBorder="1" applyAlignment="1" applyProtection="1">
      <alignment vertical="top"/>
      <protection/>
    </xf>
    <xf numFmtId="49" fontId="0" fillId="0" borderId="81" xfId="0" applyBorder="1" applyAlignment="1" applyProtection="1">
      <alignment vertical="top"/>
      <protection/>
    </xf>
    <xf numFmtId="0" fontId="0" fillId="38" borderId="88" xfId="0" applyNumberFormat="1" applyFont="1" applyFill="1" applyBorder="1" applyAlignment="1" applyProtection="1">
      <alignment/>
      <protection/>
    </xf>
    <xf numFmtId="49" fontId="0" fillId="0" borderId="82" xfId="0" applyBorder="1" applyAlignment="1" applyProtection="1">
      <alignment vertical="top"/>
      <protection/>
    </xf>
    <xf numFmtId="0" fontId="0" fillId="38" borderId="57" xfId="0" applyNumberFormat="1" applyFont="1" applyFill="1" applyBorder="1" applyAlignment="1" applyProtection="1">
      <alignment/>
      <protection/>
    </xf>
    <xf numFmtId="49" fontId="0" fillId="0" borderId="57" xfId="0" applyBorder="1" applyAlignment="1" applyProtection="1">
      <alignment vertical="top"/>
      <protection/>
    </xf>
    <xf numFmtId="49" fontId="0" fillId="0" borderId="83" xfId="0" applyBorder="1" applyAlignment="1" applyProtection="1">
      <alignment vertical="top"/>
      <protection/>
    </xf>
    <xf numFmtId="49" fontId="0" fillId="0" borderId="17" xfId="0" applyFont="1" applyBorder="1" applyAlignment="1" applyProtection="1">
      <alignment vertical="top"/>
      <protection/>
    </xf>
    <xf numFmtId="0" fontId="0" fillId="38" borderId="87" xfId="0" applyNumberFormat="1" applyFont="1" applyFill="1" applyBorder="1" applyAlignment="1" applyProtection="1">
      <alignment wrapText="1"/>
      <protection/>
    </xf>
    <xf numFmtId="0" fontId="0" fillId="38" borderId="21" xfId="0" applyNumberFormat="1" applyFont="1" applyFill="1" applyBorder="1" applyAlignment="1" applyProtection="1">
      <alignment wrapText="1"/>
      <protection/>
    </xf>
    <xf numFmtId="0" fontId="12" fillId="38" borderId="21" xfId="0" applyNumberFormat="1" applyFont="1" applyFill="1" applyBorder="1" applyAlignment="1" applyProtection="1">
      <alignment wrapText="1"/>
      <protection/>
    </xf>
    <xf numFmtId="0" fontId="0" fillId="38" borderId="21" xfId="0" applyNumberFormat="1" applyFont="1" applyFill="1" applyBorder="1" applyAlignment="1" applyProtection="1">
      <alignment horizontal="right" vertical="top"/>
      <protection/>
    </xf>
    <xf numFmtId="0" fontId="0" fillId="38" borderId="80" xfId="0" applyNumberFormat="1" applyFont="1" applyFill="1" applyBorder="1" applyAlignment="1" applyProtection="1">
      <alignment/>
      <protection/>
    </xf>
    <xf numFmtId="0" fontId="12" fillId="38" borderId="0" xfId="0" applyNumberFormat="1" applyFont="1" applyFill="1" applyBorder="1" applyAlignment="1" applyProtection="1">
      <alignment vertical="center"/>
      <protection/>
    </xf>
    <xf numFmtId="49" fontId="0" fillId="0" borderId="82" xfId="0" applyFont="1" applyBorder="1" applyAlignment="1" applyProtection="1">
      <alignment vertical="top"/>
      <protection/>
    </xf>
    <xf numFmtId="0" fontId="126" fillId="38" borderId="88" xfId="0" applyNumberFormat="1" applyFont="1" applyFill="1" applyBorder="1" applyAlignment="1" applyProtection="1">
      <alignment horizontal="center" wrapText="1"/>
      <protection/>
    </xf>
    <xf numFmtId="0" fontId="126" fillId="38" borderId="57" xfId="0" applyNumberFormat="1" applyFont="1" applyFill="1" applyBorder="1" applyAlignment="1" applyProtection="1">
      <alignment horizontal="center" wrapText="1"/>
      <protection/>
    </xf>
    <xf numFmtId="0" fontId="38" fillId="38" borderId="57" xfId="0" applyNumberFormat="1" applyFont="1" applyFill="1" applyBorder="1" applyAlignment="1" applyProtection="1">
      <alignment/>
      <protection/>
    </xf>
    <xf numFmtId="0" fontId="12" fillId="38" borderId="57" xfId="0" applyNumberFormat="1" applyFont="1" applyFill="1" applyBorder="1" applyAlignment="1" applyProtection="1">
      <alignment vertical="center"/>
      <protection/>
    </xf>
    <xf numFmtId="0" fontId="38" fillId="38" borderId="83" xfId="0" applyNumberFormat="1" applyFont="1" applyFill="1" applyBorder="1" applyAlignment="1" applyProtection="1">
      <alignment/>
      <protection/>
    </xf>
    <xf numFmtId="49" fontId="0" fillId="43" borderId="89" xfId="0" applyNumberFormat="1" applyFont="1" applyFill="1" applyBorder="1" applyAlignment="1" applyProtection="1">
      <alignment horizontal="center" vertical="center"/>
      <protection/>
    </xf>
    <xf numFmtId="0" fontId="20" fillId="43" borderId="90" xfId="1187" applyFont="1" applyFill="1" applyBorder="1" applyAlignment="1" applyProtection="1">
      <alignment vertical="center"/>
      <protection/>
    </xf>
    <xf numFmtId="0" fontId="20" fillId="42" borderId="12" xfId="1187" applyFont="1" applyFill="1" applyBorder="1" applyAlignment="1" applyProtection="1">
      <alignment vertical="center"/>
      <protection/>
    </xf>
    <xf numFmtId="0" fontId="15" fillId="42" borderId="12" xfId="1542" applyFont="1" applyFill="1" applyBorder="1" applyProtection="1">
      <alignment/>
      <protection/>
    </xf>
    <xf numFmtId="0" fontId="15" fillId="42" borderId="12" xfId="1542" applyFont="1" applyFill="1" applyBorder="1" applyAlignment="1" applyProtection="1">
      <alignment horizontal="center"/>
      <protection/>
    </xf>
    <xf numFmtId="0" fontId="15" fillId="42" borderId="91" xfId="1542" applyFont="1" applyFill="1" applyBorder="1" applyProtection="1">
      <alignment/>
      <protection/>
    </xf>
    <xf numFmtId="0" fontId="0" fillId="38" borderId="92" xfId="0" applyNumberFormat="1" applyFont="1" applyFill="1" applyBorder="1" applyAlignment="1" applyProtection="1">
      <alignment/>
      <protection/>
    </xf>
    <xf numFmtId="0" fontId="0" fillId="38" borderId="87" xfId="1476" applyNumberFormat="1" applyFont="1" applyFill="1" applyBorder="1" applyAlignment="1" applyProtection="1">
      <alignment wrapText="1"/>
      <protection/>
    </xf>
    <xf numFmtId="49" fontId="0" fillId="0" borderId="21" xfId="0" applyFont="1" applyBorder="1" applyAlignment="1" applyProtection="1">
      <alignment vertical="top"/>
      <protection/>
    </xf>
    <xf numFmtId="0" fontId="0" fillId="0" borderId="17" xfId="1524" applyFont="1" applyBorder="1" applyAlignment="1" applyProtection="1">
      <alignment vertical="center" wrapText="1"/>
      <protection/>
    </xf>
    <xf numFmtId="0" fontId="17" fillId="38" borderId="21" xfId="0" applyNumberFormat="1" applyFont="1" applyFill="1" applyBorder="1" applyAlignment="1" applyProtection="1">
      <alignment/>
      <protection/>
    </xf>
    <xf numFmtId="49" fontId="0" fillId="0" borderId="80" xfId="0" applyFont="1" applyBorder="1" applyAlignment="1" applyProtection="1">
      <alignment vertical="top"/>
      <protection/>
    </xf>
    <xf numFmtId="0" fontId="12" fillId="38" borderId="88" xfId="1476" applyNumberFormat="1" applyFont="1" applyFill="1" applyBorder="1" applyAlignment="1" applyProtection="1">
      <alignment horizontal="center" wrapText="1"/>
      <protection/>
    </xf>
    <xf numFmtId="49" fontId="0" fillId="0" borderId="57" xfId="0" applyFont="1" applyBorder="1" applyAlignment="1" applyProtection="1">
      <alignment vertical="top"/>
      <protection/>
    </xf>
    <xf numFmtId="0" fontId="12" fillId="38" borderId="57" xfId="0" applyNumberFormat="1" applyFont="1" applyFill="1" applyBorder="1" applyAlignment="1" applyProtection="1">
      <alignment horizontal="center" wrapText="1"/>
      <protection/>
    </xf>
    <xf numFmtId="0" fontId="0" fillId="0" borderId="82" xfId="1524" applyFont="1" applyBorder="1" applyAlignment="1" applyProtection="1">
      <alignment vertical="center" wrapText="1"/>
      <protection/>
    </xf>
    <xf numFmtId="49" fontId="0" fillId="0" borderId="83" xfId="0" applyFont="1" applyBorder="1" applyAlignment="1" applyProtection="1">
      <alignment vertical="top"/>
      <protection/>
    </xf>
    <xf numFmtId="49" fontId="0" fillId="0" borderId="82" xfId="0" applyFont="1" applyBorder="1" applyAlignment="1" applyProtection="1">
      <alignment vertical="top"/>
      <protection/>
    </xf>
    <xf numFmtId="49" fontId="0" fillId="0" borderId="88" xfId="0" applyFont="1" applyBorder="1" applyAlignment="1" applyProtection="1">
      <alignment vertical="top"/>
      <protection/>
    </xf>
    <xf numFmtId="49" fontId="0" fillId="0" borderId="57" xfId="0" applyFont="1" applyBorder="1" applyAlignment="1" applyProtection="1">
      <alignment vertical="top"/>
      <protection/>
    </xf>
    <xf numFmtId="49" fontId="0" fillId="0" borderId="83" xfId="0" applyFont="1" applyBorder="1" applyAlignment="1" applyProtection="1">
      <alignment vertical="top"/>
      <protection/>
    </xf>
    <xf numFmtId="49" fontId="0" fillId="0" borderId="87" xfId="0" applyFont="1" applyBorder="1" applyAlignment="1" applyProtection="1">
      <alignment vertical="top"/>
      <protection/>
    </xf>
    <xf numFmtId="49" fontId="0" fillId="0" borderId="21" xfId="0" applyFont="1" applyBorder="1" applyAlignment="1" applyProtection="1">
      <alignment vertical="top"/>
      <protection/>
    </xf>
    <xf numFmtId="49" fontId="0" fillId="0" borderId="80" xfId="0" applyFont="1" applyBorder="1" applyAlignment="1" applyProtection="1">
      <alignment vertical="top"/>
      <protection/>
    </xf>
    <xf numFmtId="49" fontId="0" fillId="0" borderId="17" xfId="0" applyFont="1" applyFill="1" applyBorder="1" applyAlignment="1" applyProtection="1">
      <alignment vertical="top"/>
      <protection/>
    </xf>
    <xf numFmtId="0" fontId="0" fillId="0" borderId="73" xfId="1524" applyFont="1" applyBorder="1" applyAlignment="1" applyProtection="1">
      <alignment vertical="center" wrapText="1"/>
      <protection/>
    </xf>
    <xf numFmtId="0" fontId="0" fillId="0" borderId="93" xfId="1524" applyFont="1" applyBorder="1" applyAlignment="1" applyProtection="1">
      <alignment vertical="center" wrapText="1"/>
      <protection/>
    </xf>
    <xf numFmtId="0" fontId="0" fillId="0" borderId="94" xfId="1524" applyFont="1" applyBorder="1" applyAlignment="1" applyProtection="1">
      <alignment vertical="center" wrapText="1"/>
      <protection/>
    </xf>
    <xf numFmtId="0" fontId="20" fillId="38" borderId="95" xfId="1187" applyFont="1" applyFill="1" applyBorder="1" applyAlignment="1" applyProtection="1">
      <alignment horizontal="center" vertical="center"/>
      <protection/>
    </xf>
    <xf numFmtId="0" fontId="17" fillId="0" borderId="92" xfId="1524" applyFont="1" applyFill="1" applyBorder="1" applyAlignment="1" applyProtection="1">
      <alignment vertical="center" wrapText="1"/>
      <protection/>
    </xf>
    <xf numFmtId="0" fontId="0" fillId="0" borderId="1" xfId="1524" applyFont="1" applyBorder="1" applyAlignment="1" applyProtection="1">
      <alignment vertical="center" wrapText="1"/>
      <protection/>
    </xf>
    <xf numFmtId="49" fontId="0" fillId="0" borderId="96" xfId="0" applyFont="1" applyBorder="1" applyAlignment="1" applyProtection="1">
      <alignment vertical="top"/>
      <protection/>
    </xf>
    <xf numFmtId="0" fontId="0" fillId="0" borderId="57" xfId="1524" applyFont="1" applyBorder="1" applyAlignment="1" applyProtection="1">
      <alignment vertical="center" wrapText="1"/>
      <protection/>
    </xf>
    <xf numFmtId="49" fontId="0" fillId="0" borderId="97" xfId="0" applyFont="1" applyBorder="1" applyAlignment="1" applyProtection="1">
      <alignment vertical="top"/>
      <protection/>
    </xf>
    <xf numFmtId="49" fontId="51" fillId="36" borderId="51" xfId="1538" applyNumberFormat="1" applyFont="1" applyFill="1" applyBorder="1" applyAlignment="1" applyProtection="1">
      <alignment horizontal="center" vertical="center" wrapText="1"/>
      <protection locked="0"/>
    </xf>
    <xf numFmtId="49" fontId="0" fillId="3" borderId="98" xfId="1538" applyNumberFormat="1" applyFont="1" applyFill="1" applyBorder="1" applyAlignment="1" applyProtection="1">
      <alignment horizontal="center" vertical="center" wrapText="1"/>
      <protection/>
    </xf>
    <xf numFmtId="49" fontId="0" fillId="3" borderId="61" xfId="1538" applyNumberFormat="1" applyFont="1" applyFill="1" applyBorder="1" applyAlignment="1" applyProtection="1">
      <alignment horizontal="center" vertical="center" wrapText="1"/>
      <protection/>
    </xf>
    <xf numFmtId="4" fontId="12" fillId="3" borderId="99" xfId="0" applyNumberFormat="1" applyFont="1" applyFill="1" applyBorder="1" applyAlignment="1" applyProtection="1">
      <alignment horizontal="center" vertical="center"/>
      <protection/>
    </xf>
    <xf numFmtId="49" fontId="0" fillId="4" borderId="67" xfId="0" applyNumberFormat="1" applyFont="1" applyFill="1" applyBorder="1" applyAlignment="1" applyProtection="1">
      <alignment horizontal="left" vertical="center" wrapText="1" indent="1"/>
      <protection locked="0"/>
    </xf>
    <xf numFmtId="0" fontId="12" fillId="38" borderId="47" xfId="1527" applyNumberFormat="1" applyFont="1" applyFill="1" applyBorder="1" applyAlignment="1" applyProtection="1">
      <alignment horizontal="center" vertical="center" wrapText="1"/>
      <protection/>
    </xf>
    <xf numFmtId="0" fontId="12" fillId="38" borderId="48" xfId="1527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Font="1" applyFill="1" applyBorder="1" applyAlignment="1" applyProtection="1">
      <alignment vertical="top"/>
      <protection/>
    </xf>
    <xf numFmtId="0" fontId="0" fillId="38" borderId="87" xfId="1538" applyFont="1" applyFill="1" applyBorder="1" applyAlignment="1" applyProtection="1">
      <alignment vertical="center" wrapText="1"/>
      <protection/>
    </xf>
    <xf numFmtId="0" fontId="79" fillId="0" borderId="66" xfId="1187" applyFont="1" applyBorder="1" applyAlignment="1" applyProtection="1">
      <alignment horizontal="left" vertical="center" indent="1"/>
      <protection/>
    </xf>
    <xf numFmtId="0" fontId="0" fillId="0" borderId="44" xfId="1538" applyFont="1" applyFill="1" applyBorder="1" applyAlignment="1" applyProtection="1">
      <alignment horizontal="center" vertical="center" wrapText="1"/>
      <protection/>
    </xf>
    <xf numFmtId="0" fontId="0" fillId="0" borderId="88" xfId="1533" applyFont="1" applyBorder="1" applyAlignment="1" applyProtection="1">
      <alignment vertical="center" wrapText="1"/>
      <protection/>
    </xf>
    <xf numFmtId="0" fontId="0" fillId="0" borderId="82" xfId="1533" applyFont="1" applyBorder="1" applyAlignment="1" applyProtection="1">
      <alignment vertical="center" wrapText="1"/>
      <protection/>
    </xf>
    <xf numFmtId="14" fontId="0" fillId="3" borderId="50" xfId="1538" applyNumberFormat="1" applyFont="1" applyFill="1" applyBorder="1" applyAlignment="1" applyProtection="1">
      <alignment horizontal="center" vertical="center" wrapText="1"/>
      <protection/>
    </xf>
    <xf numFmtId="14" fontId="0" fillId="3" borderId="51" xfId="1538" applyNumberFormat="1" applyFont="1" applyFill="1" applyBorder="1" applyAlignment="1" applyProtection="1">
      <alignment horizontal="center" vertical="center" wrapText="1"/>
      <protection/>
    </xf>
    <xf numFmtId="0" fontId="0" fillId="0" borderId="0" xfId="1538" applyFont="1" applyAlignment="1" applyProtection="1">
      <alignment vertical="center" wrapText="1"/>
      <protection/>
    </xf>
    <xf numFmtId="0" fontId="0" fillId="36" borderId="51" xfId="1533" applyFont="1" applyFill="1" applyBorder="1" applyAlignment="1" applyProtection="1">
      <alignment horizontal="center" vertical="center" wrapText="1"/>
      <protection locked="0"/>
    </xf>
    <xf numFmtId="49" fontId="0" fillId="4" borderId="15" xfId="1527" applyNumberFormat="1" applyFont="1" applyFill="1" applyBorder="1" applyAlignment="1" applyProtection="1">
      <alignment horizontal="center" vertical="center" wrapText="1"/>
      <protection locked="0"/>
    </xf>
    <xf numFmtId="49" fontId="0" fillId="36" borderId="51" xfId="1545" applyNumberFormat="1" applyFont="1" applyFill="1" applyBorder="1" applyAlignment="1" applyProtection="1">
      <alignment horizontal="center" vertical="center" wrapText="1"/>
      <protection locked="0"/>
    </xf>
    <xf numFmtId="0" fontId="0" fillId="36" borderId="50" xfId="1533" applyNumberFormat="1" applyFont="1" applyFill="1" applyBorder="1" applyAlignment="1" applyProtection="1">
      <alignment horizontal="center" vertical="center" wrapText="1"/>
      <protection locked="0"/>
    </xf>
    <xf numFmtId="49" fontId="79" fillId="0" borderId="44" xfId="1187" applyNumberFormat="1" applyFont="1" applyBorder="1" applyAlignment="1" applyProtection="1">
      <alignment horizontal="center" vertical="center"/>
      <protection/>
    </xf>
    <xf numFmtId="49" fontId="0" fillId="0" borderId="44" xfId="0" applyFont="1" applyBorder="1" applyAlignment="1" applyProtection="1">
      <alignment vertical="center"/>
      <protection/>
    </xf>
    <xf numFmtId="49" fontId="0" fillId="0" borderId="44" xfId="0" applyFont="1" applyBorder="1" applyAlignment="1" applyProtection="1">
      <alignment vertical="center" wrapText="1"/>
      <protection/>
    </xf>
    <xf numFmtId="49" fontId="79" fillId="0" borderId="27" xfId="1187" applyNumberFormat="1" applyFont="1" applyBorder="1" applyAlignment="1" applyProtection="1">
      <alignment horizontal="center" vertical="center"/>
      <protection/>
    </xf>
    <xf numFmtId="49" fontId="0" fillId="0" borderId="27" xfId="0" applyFont="1" applyBorder="1" applyAlignment="1" applyProtection="1">
      <alignment vertical="center"/>
      <protection/>
    </xf>
    <xf numFmtId="49" fontId="0" fillId="0" borderId="27" xfId="0" applyFont="1" applyBorder="1" applyAlignment="1" applyProtection="1">
      <alignment vertical="center" wrapText="1"/>
      <protection/>
    </xf>
    <xf numFmtId="49" fontId="20" fillId="0" borderId="21" xfId="1187" applyNumberFormat="1" applyFont="1" applyBorder="1" applyAlignment="1" applyProtection="1">
      <alignment horizontal="center" vertical="center" wrapText="1"/>
      <protection/>
    </xf>
    <xf numFmtId="49" fontId="0" fillId="4" borderId="99" xfId="0" applyNumberFormat="1" applyFill="1" applyBorder="1" applyAlignment="1" applyProtection="1">
      <alignment horizontal="left" vertical="center" wrapText="1" indent="1"/>
      <protection locked="0"/>
    </xf>
    <xf numFmtId="49" fontId="0" fillId="4" borderId="15" xfId="0" applyNumberFormat="1" applyFill="1" applyBorder="1" applyAlignment="1" applyProtection="1">
      <alignment horizontal="center" vertical="center" wrapText="1"/>
      <protection locked="0"/>
    </xf>
    <xf numFmtId="0" fontId="20" fillId="38" borderId="21" xfId="1187" applyNumberFormat="1" applyFont="1" applyFill="1" applyBorder="1" applyAlignment="1" applyProtection="1">
      <alignment horizontal="center" vertical="center" wrapText="1"/>
      <protection/>
    </xf>
    <xf numFmtId="49" fontId="0" fillId="4" borderId="67" xfId="0" applyNumberFormat="1" applyFill="1" applyBorder="1" applyAlignment="1" applyProtection="1">
      <alignment horizontal="left" vertical="center" wrapText="1" indent="1"/>
      <protection locked="0"/>
    </xf>
    <xf numFmtId="49" fontId="0" fillId="4" borderId="52" xfId="1527" applyNumberFormat="1" applyFont="1" applyFill="1" applyBorder="1" applyAlignment="1" applyProtection="1">
      <alignment horizontal="center" vertical="center" wrapText="1"/>
      <protection locked="0"/>
    </xf>
    <xf numFmtId="49" fontId="51" fillId="38" borderId="15" xfId="1535" applyFont="1" applyFill="1" applyBorder="1" applyAlignment="1" applyProtection="1">
      <alignment horizontal="right" vertical="center"/>
      <protection/>
    </xf>
    <xf numFmtId="49" fontId="51" fillId="4" borderId="15" xfId="1535" applyNumberFormat="1" applyFont="1" applyFill="1" applyBorder="1" applyAlignment="1" applyProtection="1">
      <alignment horizontal="left" vertical="center" wrapText="1"/>
      <protection locked="0"/>
    </xf>
    <xf numFmtId="49" fontId="51" fillId="4" borderId="52" xfId="1535" applyNumberFormat="1" applyFont="1" applyFill="1" applyBorder="1" applyAlignment="1" applyProtection="1">
      <alignment horizontal="left" vertical="center" wrapText="1"/>
      <protection locked="0"/>
    </xf>
    <xf numFmtId="49" fontId="51" fillId="38" borderId="47" xfId="1535" applyFont="1" applyFill="1" applyBorder="1" applyAlignment="1" applyProtection="1">
      <alignment horizontal="right" vertical="center" indent="1"/>
      <protection/>
    </xf>
    <xf numFmtId="49" fontId="51" fillId="4" borderId="47" xfId="1535" applyNumberFormat="1" applyFont="1" applyFill="1" applyBorder="1" applyAlignment="1" applyProtection="1">
      <alignment horizontal="left" vertical="center" wrapText="1"/>
      <protection locked="0"/>
    </xf>
    <xf numFmtId="49" fontId="51" fillId="4" borderId="48" xfId="1535" applyNumberFormat="1" applyFont="1" applyFill="1" applyBorder="1" applyAlignment="1" applyProtection="1">
      <alignment horizontal="left" vertical="center" wrapText="1"/>
      <protection locked="0"/>
    </xf>
    <xf numFmtId="49" fontId="0" fillId="4" borderId="15" xfId="1535" applyNumberFormat="1" applyFont="1" applyFill="1" applyBorder="1" applyAlignment="1" applyProtection="1">
      <alignment horizontal="left" vertical="center" wrapText="1"/>
      <protection locked="0"/>
    </xf>
    <xf numFmtId="49" fontId="51" fillId="38" borderId="15" xfId="1535" applyFont="1" applyFill="1" applyBorder="1" applyAlignment="1" applyProtection="1">
      <alignment horizontal="right" vertical="center" indent="1"/>
      <protection/>
    </xf>
    <xf numFmtId="49" fontId="51" fillId="38" borderId="47" xfId="1535" applyFont="1" applyFill="1" applyBorder="1" applyAlignment="1" applyProtection="1">
      <alignment horizontal="right" vertical="center" wrapText="1"/>
      <protection/>
    </xf>
    <xf numFmtId="49" fontId="79" fillId="4" borderId="47" xfId="1188" applyNumberFormat="1" applyFont="1" applyFill="1" applyBorder="1" applyAlignment="1" applyProtection="1">
      <alignment horizontal="left" vertical="center" wrapText="1"/>
      <protection locked="0"/>
    </xf>
    <xf numFmtId="49" fontId="79" fillId="4" borderId="48" xfId="1188" applyNumberFormat="1" applyFont="1" applyFill="1" applyBorder="1" applyAlignment="1" applyProtection="1">
      <alignment horizontal="left" vertical="center" wrapText="1"/>
      <protection locked="0"/>
    </xf>
    <xf numFmtId="49" fontId="20" fillId="4" borderId="15" xfId="1187" applyNumberFormat="1" applyFont="1" applyFill="1" applyBorder="1" applyAlignment="1" applyProtection="1">
      <alignment horizontal="left" vertical="center" wrapText="1"/>
      <protection locked="0"/>
    </xf>
    <xf numFmtId="49" fontId="20" fillId="4" borderId="15" xfId="1188" applyNumberFormat="1" applyFont="1" applyFill="1" applyBorder="1" applyAlignment="1" applyProtection="1">
      <alignment horizontal="left" vertical="center" wrapText="1"/>
      <protection locked="0"/>
    </xf>
    <xf numFmtId="49" fontId="20" fillId="4" borderId="52" xfId="1188" applyNumberFormat="1" applyFont="1" applyFill="1" applyBorder="1" applyAlignment="1" applyProtection="1">
      <alignment horizontal="left" vertical="center" wrapText="1"/>
      <protection locked="0"/>
    </xf>
    <xf numFmtId="49" fontId="52" fillId="0" borderId="0" xfId="1535" applyFont="1" applyBorder="1" applyAlignment="1" applyProtection="1">
      <alignment horizontal="center" vertical="center"/>
      <protection/>
    </xf>
    <xf numFmtId="49" fontId="12" fillId="6" borderId="100" xfId="1530" applyFont="1" applyFill="1" applyBorder="1" applyAlignment="1" applyProtection="1">
      <alignment horizontal="center" vertical="center"/>
      <protection/>
    </xf>
    <xf numFmtId="49" fontId="12" fillId="6" borderId="101" xfId="1530" applyFont="1" applyFill="1" applyBorder="1" applyAlignment="1" applyProtection="1">
      <alignment horizontal="center" vertical="center"/>
      <protection/>
    </xf>
    <xf numFmtId="49" fontId="12" fillId="6" borderId="102" xfId="1530" applyFont="1" applyFill="1" applyBorder="1" applyAlignment="1" applyProtection="1">
      <alignment horizontal="center" vertical="center"/>
      <protection/>
    </xf>
    <xf numFmtId="49" fontId="51" fillId="38" borderId="0" xfId="1537" applyFont="1" applyFill="1" applyBorder="1" applyAlignment="1" applyProtection="1">
      <alignment vertical="top" wrapText="1"/>
      <protection/>
    </xf>
    <xf numFmtId="0" fontId="57" fillId="0" borderId="0" xfId="1528" applyFont="1" applyBorder="1" applyAlignment="1">
      <alignment horizontal="left" wrapText="1"/>
      <protection/>
    </xf>
    <xf numFmtId="0" fontId="57" fillId="0" borderId="0" xfId="1528" applyFont="1" applyBorder="1" applyAlignment="1">
      <alignment horizontal="left"/>
      <protection/>
    </xf>
    <xf numFmtId="0" fontId="56" fillId="0" borderId="0" xfId="1528" applyFont="1" applyBorder="1" applyAlignment="1">
      <alignment horizontal="left" indent="1"/>
      <protection/>
    </xf>
    <xf numFmtId="0" fontId="56" fillId="0" borderId="0" xfId="1528" applyFont="1" applyBorder="1" applyAlignment="1">
      <alignment horizontal="left" vertical="top" wrapText="1" indent="1"/>
      <protection/>
    </xf>
    <xf numFmtId="0" fontId="56" fillId="0" borderId="0" xfId="1528" applyFont="1" applyBorder="1" applyAlignment="1">
      <alignment horizontal="left" vertical="top" indent="1"/>
      <protection/>
    </xf>
    <xf numFmtId="49" fontId="78" fillId="38" borderId="0" xfId="1537" applyFont="1" applyFill="1" applyBorder="1" applyAlignment="1" applyProtection="1">
      <alignment horizontal="center" vertical="top" wrapText="1"/>
      <protection/>
    </xf>
    <xf numFmtId="49" fontId="78" fillId="38" borderId="0" xfId="1537" applyFont="1" applyFill="1" applyBorder="1" applyAlignment="1" applyProtection="1">
      <alignment horizontal="center" vertical="top"/>
      <protection/>
    </xf>
    <xf numFmtId="0" fontId="52" fillId="38" borderId="27" xfId="1544" applyNumberFormat="1" applyFont="1" applyFill="1" applyBorder="1" applyAlignment="1" applyProtection="1">
      <alignment horizontal="center" vertical="center" wrapText="1"/>
      <protection/>
    </xf>
    <xf numFmtId="0" fontId="52" fillId="38" borderId="86" xfId="1544" applyNumberFormat="1" applyFont="1" applyFill="1" applyBorder="1" applyAlignment="1" applyProtection="1">
      <alignment horizontal="center" vertical="center" wrapText="1"/>
      <protection/>
    </xf>
    <xf numFmtId="0" fontId="12" fillId="6" borderId="60" xfId="1539" applyFont="1" applyFill="1" applyBorder="1" applyAlignment="1" applyProtection="1">
      <alignment horizontal="center" vertical="center" wrapText="1"/>
      <protection/>
    </xf>
    <xf numFmtId="0" fontId="12" fillId="6" borderId="95" xfId="1539" applyFont="1" applyFill="1" applyBorder="1" applyAlignment="1" applyProtection="1">
      <alignment horizontal="center" vertical="center" wrapText="1"/>
      <protection/>
    </xf>
    <xf numFmtId="0" fontId="12" fillId="6" borderId="103" xfId="1539" applyFont="1" applyFill="1" applyBorder="1" applyAlignment="1" applyProtection="1">
      <alignment horizontal="center" vertical="center" wrapText="1"/>
      <protection/>
    </xf>
    <xf numFmtId="49" fontId="0" fillId="0" borderId="100" xfId="1529" applyBorder="1" applyAlignment="1" applyProtection="1">
      <alignment horizontal="right" vertical="center" wrapText="1"/>
      <protection/>
    </xf>
    <xf numFmtId="49" fontId="0" fillId="0" borderId="101" xfId="1529" applyBorder="1" applyAlignment="1" applyProtection="1">
      <alignment horizontal="right" vertical="center" wrapText="1"/>
      <protection/>
    </xf>
    <xf numFmtId="49" fontId="0" fillId="0" borderId="101" xfId="1529" applyBorder="1" applyAlignment="1" applyProtection="1">
      <alignment horizontal="center" vertical="center" wrapText="1"/>
      <protection/>
    </xf>
    <xf numFmtId="49" fontId="0" fillId="0" borderId="102" xfId="1529" applyBorder="1" applyAlignment="1" applyProtection="1">
      <alignment horizontal="center" vertical="center" wrapText="1"/>
      <protection/>
    </xf>
    <xf numFmtId="0" fontId="12" fillId="3" borderId="47" xfId="1540" applyFont="1" applyFill="1" applyBorder="1" applyAlignment="1" applyProtection="1">
      <alignment horizontal="center" vertical="center"/>
      <protection/>
    </xf>
    <xf numFmtId="0" fontId="12" fillId="36" borderId="47" xfId="1540" applyFont="1" applyFill="1" applyBorder="1" applyAlignment="1" applyProtection="1">
      <alignment horizontal="center" vertical="center"/>
      <protection/>
    </xf>
    <xf numFmtId="0" fontId="12" fillId="36" borderId="48" xfId="1540" applyFont="1" applyFill="1" applyBorder="1" applyAlignment="1" applyProtection="1">
      <alignment horizontal="center" vertical="center"/>
      <protection/>
    </xf>
    <xf numFmtId="0" fontId="12" fillId="0" borderId="47" xfId="1540" applyFont="1" applyBorder="1" applyAlignment="1" applyProtection="1">
      <alignment horizontal="center" vertical="center"/>
      <protection/>
    </xf>
    <xf numFmtId="0" fontId="0" fillId="0" borderId="0" xfId="1533" applyFont="1" applyAlignment="1" applyProtection="1">
      <alignment horizontal="right" vertical="center" indent="1"/>
      <protection/>
    </xf>
    <xf numFmtId="0" fontId="0" fillId="38" borderId="76" xfId="1538" applyFont="1" applyFill="1" applyBorder="1" applyAlignment="1" applyProtection="1">
      <alignment horizontal="right" vertical="center" indent="1"/>
      <protection/>
    </xf>
    <xf numFmtId="0" fontId="12" fillId="38" borderId="53" xfId="1538" applyFont="1" applyFill="1" applyBorder="1" applyAlignment="1" applyProtection="1">
      <alignment horizontal="center" vertical="center" wrapText="1"/>
      <protection/>
    </xf>
    <xf numFmtId="0" fontId="12" fillId="38" borderId="104" xfId="1538" applyFont="1" applyFill="1" applyBorder="1" applyAlignment="1" applyProtection="1">
      <alignment horizontal="center" vertical="center" wrapText="1"/>
      <protection/>
    </xf>
    <xf numFmtId="0" fontId="12" fillId="38" borderId="100" xfId="1538" applyFont="1" applyFill="1" applyBorder="1" applyAlignment="1" applyProtection="1">
      <alignment horizontal="center" vertical="center" wrapText="1"/>
      <protection/>
    </xf>
    <xf numFmtId="0" fontId="12" fillId="38" borderId="105" xfId="1538" applyFont="1" applyFill="1" applyBorder="1" applyAlignment="1" applyProtection="1">
      <alignment horizontal="center" vertical="center" wrapText="1"/>
      <protection/>
    </xf>
    <xf numFmtId="0" fontId="12" fillId="6" borderId="48" xfId="1538" applyFont="1" applyFill="1" applyBorder="1" applyAlignment="1" applyProtection="1">
      <alignment horizontal="center" vertical="center" wrapText="1"/>
      <protection/>
    </xf>
    <xf numFmtId="0" fontId="12" fillId="6" borderId="106" xfId="1538" applyFont="1" applyFill="1" applyBorder="1" applyAlignment="1" applyProtection="1">
      <alignment horizontal="center" vertical="center" wrapText="1"/>
      <protection/>
    </xf>
    <xf numFmtId="0" fontId="12" fillId="38" borderId="100" xfId="1545" applyNumberFormat="1" applyFont="1" applyFill="1" applyBorder="1" applyAlignment="1" applyProtection="1">
      <alignment horizontal="center" vertical="center" wrapText="1"/>
      <protection/>
    </xf>
    <xf numFmtId="0" fontId="12" fillId="38" borderId="107" xfId="1545" applyNumberFormat="1" applyFont="1" applyFill="1" applyBorder="1" applyAlignment="1" applyProtection="1">
      <alignment horizontal="center" vertical="center" wrapText="1"/>
      <protection/>
    </xf>
    <xf numFmtId="49" fontId="12" fillId="38" borderId="108" xfId="1545" applyNumberFormat="1" applyFont="1" applyFill="1" applyBorder="1" applyAlignment="1" applyProtection="1">
      <alignment horizontal="center" vertical="center" wrapText="1"/>
      <protection/>
    </xf>
    <xf numFmtId="49" fontId="12" fillId="38" borderId="109" xfId="1545" applyNumberFormat="1" applyFont="1" applyFill="1" applyBorder="1" applyAlignment="1" applyProtection="1">
      <alignment horizontal="center" vertical="center" wrapText="1"/>
      <protection/>
    </xf>
    <xf numFmtId="0" fontId="0" fillId="38" borderId="0" xfId="1533" applyFont="1" applyFill="1" applyBorder="1" applyAlignment="1" applyProtection="1">
      <alignment horizontal="center" vertical="center" wrapText="1"/>
      <protection/>
    </xf>
    <xf numFmtId="0" fontId="38" fillId="0" borderId="17" xfId="1533" applyFont="1" applyBorder="1" applyAlignment="1" applyProtection="1">
      <alignment horizontal="center" vertical="center" wrapText="1"/>
      <protection/>
    </xf>
    <xf numFmtId="49" fontId="0" fillId="36" borderId="110" xfId="0" applyNumberFormat="1" applyFill="1" applyBorder="1" applyAlignment="1" applyProtection="1">
      <alignment horizontal="center" vertical="center" wrapText="1"/>
      <protection locked="0"/>
    </xf>
    <xf numFmtId="49" fontId="0" fillId="36" borderId="111" xfId="0" applyNumberFormat="1" applyFill="1" applyBorder="1" applyAlignment="1" applyProtection="1">
      <alignment horizontal="center" vertical="center" wrapText="1"/>
      <protection locked="0"/>
    </xf>
    <xf numFmtId="0" fontId="52" fillId="0" borderId="15" xfId="1538" applyFont="1" applyFill="1" applyBorder="1" applyAlignment="1" applyProtection="1">
      <alignment horizontal="center" vertical="center" wrapText="1"/>
      <protection/>
    </xf>
    <xf numFmtId="0" fontId="52" fillId="0" borderId="52" xfId="1538" applyFont="1" applyFill="1" applyBorder="1" applyAlignment="1" applyProtection="1">
      <alignment horizontal="center" vertical="center" wrapText="1"/>
      <protection/>
    </xf>
    <xf numFmtId="49" fontId="51" fillId="38" borderId="108" xfId="1546" applyNumberFormat="1" applyFont="1" applyFill="1" applyBorder="1" applyAlignment="1" applyProtection="1">
      <alignment horizontal="center" vertical="center" wrapText="1"/>
      <protection/>
    </xf>
    <xf numFmtId="49" fontId="51" fillId="38" borderId="109" xfId="1546" applyNumberFormat="1" applyFont="1" applyFill="1" applyBorder="1" applyAlignment="1" applyProtection="1">
      <alignment horizontal="center" vertical="center" wrapText="1"/>
      <protection/>
    </xf>
    <xf numFmtId="49" fontId="51" fillId="38" borderId="112" xfId="1546" applyNumberFormat="1" applyFont="1" applyFill="1" applyBorder="1" applyAlignment="1" applyProtection="1">
      <alignment horizontal="center" vertical="center" wrapText="1"/>
      <protection/>
    </xf>
    <xf numFmtId="49" fontId="51" fillId="38" borderId="113" xfId="1546" applyNumberFormat="1" applyFont="1" applyFill="1" applyBorder="1" applyAlignment="1" applyProtection="1">
      <alignment horizontal="center" vertical="center" wrapText="1"/>
      <protection/>
    </xf>
    <xf numFmtId="0" fontId="12" fillId="38" borderId="62" xfId="1538" applyFont="1" applyFill="1" applyBorder="1" applyAlignment="1" applyProtection="1">
      <alignment horizontal="center" vertical="center" wrapText="1"/>
      <protection/>
    </xf>
    <xf numFmtId="0" fontId="12" fillId="38" borderId="59" xfId="1538" applyFont="1" applyFill="1" applyBorder="1" applyAlignment="1" applyProtection="1">
      <alignment horizontal="center" vertical="center" wrapText="1"/>
      <protection/>
    </xf>
    <xf numFmtId="0" fontId="51" fillId="38" borderId="112" xfId="1538" applyFont="1" applyFill="1" applyBorder="1" applyAlignment="1" applyProtection="1">
      <alignment horizontal="center" vertical="center" wrapText="1"/>
      <protection/>
    </xf>
    <xf numFmtId="0" fontId="51" fillId="38" borderId="113" xfId="1538" applyFont="1" applyFill="1" applyBorder="1" applyAlignment="1" applyProtection="1">
      <alignment horizontal="center" vertical="center" wrapText="1"/>
      <protection/>
    </xf>
    <xf numFmtId="0" fontId="0" fillId="38" borderId="16" xfId="1538" applyFont="1" applyFill="1" applyBorder="1" applyAlignment="1" applyProtection="1">
      <alignment horizontal="center" vertical="center" wrapText="1"/>
      <protection/>
    </xf>
    <xf numFmtId="49" fontId="12" fillId="38" borderId="53" xfId="1545" applyNumberFormat="1" applyFont="1" applyFill="1" applyBorder="1" applyAlignment="1" applyProtection="1">
      <alignment horizontal="center" vertical="center" wrapText="1"/>
      <protection/>
    </xf>
    <xf numFmtId="49" fontId="12" fillId="38" borderId="66" xfId="1545" applyNumberFormat="1" applyFont="1" applyFill="1" applyBorder="1" applyAlignment="1" applyProtection="1">
      <alignment horizontal="center" vertical="center" wrapText="1"/>
      <protection/>
    </xf>
    <xf numFmtId="49" fontId="12" fillId="38" borderId="72" xfId="1545" applyNumberFormat="1" applyFont="1" applyFill="1" applyBorder="1" applyAlignment="1" applyProtection="1">
      <alignment horizontal="center" vertical="center" wrapText="1"/>
      <protection/>
    </xf>
    <xf numFmtId="49" fontId="12" fillId="38" borderId="112" xfId="1545" applyNumberFormat="1" applyFont="1" applyFill="1" applyBorder="1" applyAlignment="1" applyProtection="1">
      <alignment horizontal="center" vertical="center" wrapText="1"/>
      <protection/>
    </xf>
    <xf numFmtId="49" fontId="12" fillId="38" borderId="113" xfId="1545" applyNumberFormat="1" applyFont="1" applyFill="1" applyBorder="1" applyAlignment="1" applyProtection="1">
      <alignment horizontal="center" vertical="center" wrapText="1"/>
      <protection/>
    </xf>
    <xf numFmtId="49" fontId="0" fillId="38" borderId="15" xfId="0" applyNumberFormat="1" applyFont="1" applyFill="1" applyBorder="1" applyAlignment="1" applyProtection="1">
      <alignment horizontal="center" vertical="center"/>
      <protection/>
    </xf>
    <xf numFmtId="0" fontId="0" fillId="6" borderId="114" xfId="0" applyNumberFormat="1" applyFont="1" applyFill="1" applyBorder="1" applyAlignment="1" applyProtection="1">
      <alignment horizontal="center" vertical="center" wrapText="1"/>
      <protection/>
    </xf>
    <xf numFmtId="0" fontId="0" fillId="6" borderId="115" xfId="0" applyNumberFormat="1" applyFont="1" applyFill="1" applyBorder="1" applyAlignment="1" applyProtection="1">
      <alignment horizontal="center" vertical="center" wrapText="1"/>
      <protection/>
    </xf>
    <xf numFmtId="0" fontId="12" fillId="38" borderId="47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Font="1" applyFill="1" applyBorder="1" applyAlignment="1" applyProtection="1">
      <alignment horizontal="left" vertical="center" wrapText="1" indent="1"/>
      <protection/>
    </xf>
    <xf numFmtId="49" fontId="0" fillId="38" borderId="15" xfId="0" applyFont="1" applyFill="1" applyBorder="1" applyAlignment="1" applyProtection="1">
      <alignment horizontal="left" vertical="center" wrapText="1" indent="1"/>
      <protection/>
    </xf>
    <xf numFmtId="0" fontId="0" fillId="36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0" fillId="43" borderId="47" xfId="1187" applyFont="1" applyFill="1" applyBorder="1" applyAlignment="1" applyProtection="1">
      <alignment horizontal="center" vertical="center" wrapText="1"/>
      <protection/>
    </xf>
    <xf numFmtId="0" fontId="20" fillId="43" borderId="48" xfId="1187" applyFont="1" applyFill="1" applyBorder="1" applyAlignment="1" applyProtection="1">
      <alignment horizontal="center" vertical="center" wrapText="1"/>
      <protection/>
    </xf>
    <xf numFmtId="49" fontId="0" fillId="0" borderId="15" xfId="0" applyFill="1" applyBorder="1" applyAlignment="1" applyProtection="1">
      <alignment horizontal="left" vertical="center" wrapText="1" indent="1"/>
      <protection/>
    </xf>
    <xf numFmtId="0" fontId="12" fillId="38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1534" applyFont="1" applyAlignment="1" applyProtection="1">
      <alignment horizontal="left" vertical="center" indent="1"/>
      <protection/>
    </xf>
    <xf numFmtId="0" fontId="12" fillId="6" borderId="116" xfId="0" applyNumberFormat="1" applyFont="1" applyFill="1" applyBorder="1" applyAlignment="1" applyProtection="1">
      <alignment horizontal="center" vertical="center" wrapText="1"/>
      <protection/>
    </xf>
    <xf numFmtId="0" fontId="12" fillId="6" borderId="117" xfId="0" applyNumberFormat="1" applyFont="1" applyFill="1" applyBorder="1" applyAlignment="1" applyProtection="1">
      <alignment horizontal="center" vertical="center" wrapText="1"/>
      <protection/>
    </xf>
    <xf numFmtId="49" fontId="0" fillId="36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54" fillId="38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38" borderId="15" xfId="0" applyFont="1" applyFill="1" applyBorder="1" applyAlignment="1" applyProtection="1">
      <alignment horizontal="left" vertical="center" wrapText="1"/>
      <protection/>
    </xf>
    <xf numFmtId="49" fontId="0" fillId="36" borderId="54" xfId="0" applyFont="1" applyFill="1" applyBorder="1" applyAlignment="1" applyProtection="1">
      <alignment horizontal="center" vertical="center" wrapText="1"/>
      <protection locked="0"/>
    </xf>
    <xf numFmtId="49" fontId="0" fillId="36" borderId="118" xfId="0" applyFont="1" applyFill="1" applyBorder="1" applyAlignment="1" applyProtection="1">
      <alignment horizontal="center" vertical="center" wrapText="1"/>
      <protection locked="0"/>
    </xf>
    <xf numFmtId="49" fontId="0" fillId="36" borderId="99" xfId="0" applyFont="1" applyFill="1" applyBorder="1" applyAlignment="1" applyProtection="1">
      <alignment horizontal="center" vertical="center" wrapText="1"/>
      <protection locked="0"/>
    </xf>
    <xf numFmtId="49" fontId="0" fillId="38" borderId="15" xfId="0" applyFill="1" applyBorder="1" applyAlignment="1" applyProtection="1">
      <alignment horizontal="left" vertical="center" wrapText="1" indent="2"/>
      <protection/>
    </xf>
    <xf numFmtId="49" fontId="0" fillId="38" borderId="15" xfId="0" applyFont="1" applyFill="1" applyBorder="1" applyAlignment="1" applyProtection="1">
      <alignment horizontal="left" vertical="center" wrapText="1" indent="2"/>
      <protection/>
    </xf>
    <xf numFmtId="49" fontId="0" fillId="38" borderId="15" xfId="0" applyFill="1" applyBorder="1" applyAlignment="1" applyProtection="1">
      <alignment horizontal="left" vertical="center" wrapText="1" indent="1"/>
      <protection/>
    </xf>
    <xf numFmtId="49" fontId="0" fillId="38" borderId="15" xfId="0" applyFont="1" applyFill="1" applyBorder="1" applyAlignment="1" applyProtection="1">
      <alignment vertical="center" wrapText="1"/>
      <protection/>
    </xf>
    <xf numFmtId="49" fontId="0" fillId="36" borderId="53" xfId="0" applyNumberFormat="1" applyFill="1" applyBorder="1" applyAlignment="1" applyProtection="1">
      <alignment horizontal="left" vertical="center" wrapText="1" indent="1"/>
      <protection locked="0"/>
    </xf>
    <xf numFmtId="49" fontId="0" fillId="36" borderId="67" xfId="0" applyNumberFormat="1" applyFont="1" applyFill="1" applyBorder="1" applyAlignment="1" applyProtection="1">
      <alignment horizontal="left" vertical="center" wrapText="1" indent="1"/>
      <protection locked="0"/>
    </xf>
    <xf numFmtId="0" fontId="0" fillId="38" borderId="47" xfId="0" applyNumberFormat="1" applyFont="1" applyFill="1" applyBorder="1" applyAlignment="1" applyProtection="1">
      <alignment horizontal="left" vertical="center" wrapText="1"/>
      <protection/>
    </xf>
    <xf numFmtId="0" fontId="54" fillId="38" borderId="0" xfId="0" applyNumberFormat="1" applyFont="1" applyFill="1" applyBorder="1" applyAlignment="1" applyProtection="1">
      <alignment horizontal="center" vertical="center" wrapText="1"/>
      <protection/>
    </xf>
    <xf numFmtId="0" fontId="12" fillId="6" borderId="117" xfId="1476" applyNumberFormat="1" applyFont="1" applyFill="1" applyBorder="1" applyAlignment="1" applyProtection="1">
      <alignment horizontal="center" vertical="center" wrapText="1"/>
      <protection/>
    </xf>
    <xf numFmtId="0" fontId="12" fillId="6" borderId="119" xfId="1476" applyNumberFormat="1" applyFont="1" applyFill="1" applyBorder="1" applyAlignment="1" applyProtection="1">
      <alignment horizontal="center" vertical="center" wrapText="1"/>
      <protection/>
    </xf>
    <xf numFmtId="0" fontId="0" fillId="6" borderId="115" xfId="1476" applyNumberFormat="1" applyFont="1" applyFill="1" applyBorder="1" applyAlignment="1" applyProtection="1">
      <alignment horizontal="center" vertical="center" wrapText="1"/>
      <protection/>
    </xf>
    <xf numFmtId="0" fontId="0" fillId="6" borderId="120" xfId="1476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 applyProtection="1">
      <alignment horizontal="left" vertical="center" wrapText="1"/>
      <protection/>
    </xf>
    <xf numFmtId="0" fontId="12" fillId="6" borderId="119" xfId="0" applyNumberFormat="1" applyFont="1" applyFill="1" applyBorder="1" applyAlignment="1" applyProtection="1">
      <alignment horizontal="center" vertical="center" wrapText="1"/>
      <protection/>
    </xf>
    <xf numFmtId="0" fontId="0" fillId="6" borderId="120" xfId="0" applyNumberFormat="1" applyFont="1" applyFill="1" applyBorder="1" applyAlignment="1" applyProtection="1">
      <alignment horizontal="center" vertical="center" wrapText="1"/>
      <protection/>
    </xf>
    <xf numFmtId="0" fontId="12" fillId="38" borderId="15" xfId="0" applyNumberFormat="1" applyFont="1" applyFill="1" applyBorder="1" applyAlignment="1" applyProtection="1">
      <alignment horizontal="left" vertical="center" wrapText="1"/>
      <protection/>
    </xf>
    <xf numFmtId="0" fontId="0" fillId="38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38" borderId="53" xfId="0" applyNumberFormat="1" applyFont="1" applyFill="1" applyBorder="1" applyAlignment="1" applyProtection="1">
      <alignment horizontal="left" vertical="center" wrapText="1" indent="1"/>
      <protection/>
    </xf>
    <xf numFmtId="49" fontId="0" fillId="38" borderId="99" xfId="0" applyNumberFormat="1" applyFont="1" applyFill="1" applyBorder="1" applyAlignment="1" applyProtection="1">
      <alignment horizontal="center" vertical="center"/>
      <protection/>
    </xf>
    <xf numFmtId="49" fontId="0" fillId="4" borderId="54" xfId="0" applyNumberFormat="1" applyFill="1" applyBorder="1" applyAlignment="1" applyProtection="1">
      <alignment horizontal="center" vertical="center" wrapText="1"/>
      <protection locked="0"/>
    </xf>
    <xf numFmtId="49" fontId="0" fillId="4" borderId="118" xfId="0" applyNumberFormat="1" applyFill="1" applyBorder="1" applyAlignment="1" applyProtection="1">
      <alignment horizontal="center" vertical="center" wrapText="1"/>
      <protection locked="0"/>
    </xf>
    <xf numFmtId="49" fontId="0" fillId="4" borderId="99" xfId="0" applyNumberFormat="1" applyFill="1" applyBorder="1" applyAlignment="1" applyProtection="1">
      <alignment horizontal="center" vertical="center" wrapText="1"/>
      <protection locked="0"/>
    </xf>
    <xf numFmtId="49" fontId="0" fillId="4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99" xfId="0" applyNumberFormat="1" applyFont="1" applyFill="1" applyBorder="1" applyAlignment="1" applyProtection="1">
      <alignment horizontal="center" vertical="center" wrapText="1"/>
      <protection locked="0"/>
    </xf>
    <xf numFmtId="49" fontId="0" fillId="38" borderId="53" xfId="0" applyNumberFormat="1" applyFont="1" applyFill="1" applyBorder="1" applyAlignment="1" applyProtection="1">
      <alignment horizontal="center" vertical="center"/>
      <protection/>
    </xf>
    <xf numFmtId="49" fontId="0" fillId="38" borderId="99" xfId="0" applyNumberFormat="1" applyFill="1" applyBorder="1" applyAlignment="1" applyProtection="1">
      <alignment horizontal="center" vertical="center"/>
      <protection/>
    </xf>
    <xf numFmtId="49" fontId="0" fillId="4" borderId="15" xfId="1527" applyNumberFormat="1" applyFont="1" applyFill="1" applyBorder="1" applyAlignment="1" applyProtection="1">
      <alignment horizontal="center" vertical="center" wrapText="1"/>
      <protection locked="0"/>
    </xf>
    <xf numFmtId="49" fontId="0" fillId="4" borderId="52" xfId="1527" applyNumberFormat="1" applyFont="1" applyFill="1" applyBorder="1" applyAlignment="1" applyProtection="1">
      <alignment horizontal="center" vertical="center" wrapText="1"/>
      <protection locked="0"/>
    </xf>
    <xf numFmtId="49" fontId="0" fillId="4" borderId="47" xfId="1527" applyNumberFormat="1" applyFont="1" applyFill="1" applyBorder="1" applyAlignment="1" applyProtection="1">
      <alignment horizontal="center" vertical="center" wrapText="1"/>
      <protection locked="0"/>
    </xf>
    <xf numFmtId="49" fontId="0" fillId="4" borderId="48" xfId="1527" applyNumberFormat="1" applyFont="1" applyFill="1" applyBorder="1" applyAlignment="1" applyProtection="1">
      <alignment horizontal="center" vertical="center" wrapText="1"/>
      <protection locked="0"/>
    </xf>
    <xf numFmtId="0" fontId="12" fillId="6" borderId="73" xfId="0" applyNumberFormat="1" applyFont="1" applyFill="1" applyBorder="1" applyAlignment="1" applyProtection="1">
      <alignment horizontal="center" vertical="center"/>
      <protection/>
    </xf>
    <xf numFmtId="0" fontId="12" fillId="6" borderId="121" xfId="0" applyNumberFormat="1" applyFont="1" applyFill="1" applyBorder="1" applyAlignment="1" applyProtection="1">
      <alignment horizontal="center" vertical="center"/>
      <protection/>
    </xf>
    <xf numFmtId="0" fontId="0" fillId="6" borderId="40" xfId="0" applyNumberFormat="1" applyFont="1" applyFill="1" applyBorder="1" applyAlignment="1" applyProtection="1">
      <alignment horizontal="center" vertical="center" wrapText="1"/>
      <protection/>
    </xf>
    <xf numFmtId="0" fontId="0" fillId="6" borderId="41" xfId="0" applyNumberFormat="1" applyFont="1" applyFill="1" applyBorder="1" applyAlignment="1" applyProtection="1">
      <alignment horizontal="center" vertical="center" wrapText="1"/>
      <protection/>
    </xf>
    <xf numFmtId="0" fontId="0" fillId="6" borderId="43" xfId="0" applyNumberFormat="1" applyFont="1" applyFill="1" applyBorder="1" applyAlignment="1" applyProtection="1">
      <alignment horizontal="center" vertical="center" wrapText="1"/>
      <protection/>
    </xf>
    <xf numFmtId="0" fontId="12" fillId="0" borderId="100" xfId="0" applyNumberFormat="1" applyFont="1" applyFill="1" applyBorder="1" applyAlignment="1" applyProtection="1">
      <alignment horizontal="center" vertical="center" wrapText="1"/>
      <protection/>
    </xf>
    <xf numFmtId="0" fontId="12" fillId="0" borderId="101" xfId="0" applyNumberFormat="1" applyFont="1" applyFill="1" applyBorder="1" applyAlignment="1" applyProtection="1">
      <alignment horizontal="center" vertical="center" wrapText="1"/>
      <protection/>
    </xf>
    <xf numFmtId="0" fontId="12" fillId="0" borderId="102" xfId="0" applyNumberFormat="1" applyFont="1" applyFill="1" applyBorder="1" applyAlignment="1" applyProtection="1">
      <alignment horizontal="center" vertical="center" wrapText="1"/>
      <protection/>
    </xf>
    <xf numFmtId="49" fontId="0" fillId="38" borderId="54" xfId="1527" applyNumberFormat="1" applyFont="1" applyFill="1" applyBorder="1" applyAlignment="1" applyProtection="1">
      <alignment horizontal="center" vertical="center" wrapText="1"/>
      <protection/>
    </xf>
    <xf numFmtId="49" fontId="0" fillId="38" borderId="99" xfId="1527" applyNumberFormat="1" applyFont="1" applyFill="1" applyBorder="1" applyAlignment="1" applyProtection="1">
      <alignment horizontal="center" vertical="center" wrapText="1"/>
      <protection/>
    </xf>
    <xf numFmtId="0" fontId="12" fillId="6" borderId="45" xfId="1522" applyFont="1" applyFill="1" applyBorder="1" applyAlignment="1" applyProtection="1">
      <alignment horizontal="center" vertical="center"/>
      <protection/>
    </xf>
    <xf numFmtId="0" fontId="12" fillId="6" borderId="44" xfId="1522" applyFont="1" applyFill="1" applyBorder="1" applyAlignment="1" applyProtection="1">
      <alignment horizontal="center" vertical="center"/>
      <protection/>
    </xf>
    <xf numFmtId="0" fontId="12" fillId="6" borderId="46" xfId="1522" applyFont="1" applyFill="1" applyBorder="1" applyAlignment="1" applyProtection="1">
      <alignment horizontal="center" vertical="center"/>
      <protection/>
    </xf>
    <xf numFmtId="0" fontId="0" fillId="6" borderId="40" xfId="1522" applyFont="1" applyFill="1" applyBorder="1" applyAlignment="1" applyProtection="1">
      <alignment horizontal="center" vertical="center" wrapText="1"/>
      <protection/>
    </xf>
    <xf numFmtId="0" fontId="0" fillId="6" borderId="41" xfId="1522" applyFont="1" applyFill="1" applyBorder="1" applyAlignment="1" applyProtection="1">
      <alignment horizontal="center" vertical="center" wrapText="1"/>
      <protection/>
    </xf>
    <xf numFmtId="0" fontId="0" fillId="6" borderId="43" xfId="1522" applyFont="1" applyFill="1" applyBorder="1" applyAlignment="1" applyProtection="1">
      <alignment horizontal="center" vertical="center" wrapText="1"/>
      <protection/>
    </xf>
    <xf numFmtId="49" fontId="12" fillId="6" borderId="100" xfId="0" applyFont="1" applyFill="1" applyBorder="1" applyAlignment="1" applyProtection="1">
      <alignment horizontal="center" vertical="center"/>
      <protection/>
    </xf>
    <xf numFmtId="49" fontId="12" fillId="6" borderId="101" xfId="0" applyFont="1" applyFill="1" applyBorder="1" applyAlignment="1" applyProtection="1">
      <alignment horizontal="center" vertical="center"/>
      <protection/>
    </xf>
    <xf numFmtId="49" fontId="12" fillId="6" borderId="102" xfId="0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6" borderId="58" xfId="0" applyNumberFormat="1" applyFill="1" applyBorder="1" applyAlignment="1" applyProtection="1">
      <alignment horizontal="center" vertical="center" wrapText="1"/>
      <protection locked="0"/>
    </xf>
    <xf numFmtId="49" fontId="0" fillId="36" borderId="58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53" xfId="0" applyNumberFormat="1" applyFont="1" applyFill="1" applyBorder="1" applyAlignment="1" applyProtection="1">
      <alignment horizontal="center" vertical="center" wrapText="1"/>
      <protection locked="0"/>
    </xf>
    <xf numFmtId="49" fontId="0" fillId="36" borderId="15" xfId="0" applyFont="1" applyFill="1" applyBorder="1" applyAlignment="1" applyProtection="1">
      <alignment horizontal="center" vertical="center" wrapText="1"/>
      <protection locked="0"/>
    </xf>
    <xf numFmtId="49" fontId="0" fillId="0" borderId="15" xfId="0" applyFont="1" applyBorder="1" applyAlignment="1" applyProtection="1">
      <alignment horizontal="center" vertical="top"/>
      <protection locked="0"/>
    </xf>
    <xf numFmtId="0" fontId="0" fillId="0" borderId="15" xfId="1538" applyFont="1" applyBorder="1" applyAlignment="1" applyProtection="1">
      <alignment horizontal="center" vertical="center" wrapText="1"/>
      <protection/>
    </xf>
    <xf numFmtId="0" fontId="0" fillId="0" borderId="15" xfId="1538" applyFont="1" applyBorder="1" applyAlignment="1" applyProtection="1">
      <alignment horizontal="center" vertical="center" wrapText="1"/>
      <protection/>
    </xf>
    <xf numFmtId="0" fontId="12" fillId="3" borderId="15" xfId="1538" applyFont="1" applyFill="1" applyBorder="1" applyAlignment="1" applyProtection="1">
      <alignment horizontal="center" vertical="center" wrapText="1"/>
      <protection/>
    </xf>
    <xf numFmtId="49" fontId="20" fillId="2" borderId="30" xfId="1187" applyNumberFormat="1" applyFont="1" applyFill="1" applyBorder="1" applyAlignment="1" applyProtection="1">
      <alignment horizontal="center" vertical="center" wrapText="1"/>
      <protection/>
    </xf>
    <xf numFmtId="49" fontId="20" fillId="2" borderId="31" xfId="1187" applyNumberFormat="1" applyFont="1" applyFill="1" applyBorder="1" applyAlignment="1" applyProtection="1">
      <alignment horizontal="center" vertical="center" wrapText="1"/>
      <protection/>
    </xf>
    <xf numFmtId="49" fontId="20" fillId="2" borderId="38" xfId="1187" applyNumberFormat="1" applyFont="1" applyFill="1" applyBorder="1" applyAlignment="1" applyProtection="1">
      <alignment horizontal="center" vertical="center" wrapText="1"/>
      <protection/>
    </xf>
    <xf numFmtId="49" fontId="15" fillId="3" borderId="24" xfId="1531" applyNumberFormat="1" applyFont="1" applyFill="1" applyBorder="1" applyAlignment="1" applyProtection="1">
      <alignment horizontal="center" vertical="center" wrapText="1"/>
      <protection/>
    </xf>
    <xf numFmtId="49" fontId="15" fillId="3" borderId="34" xfId="1531" applyNumberFormat="1" applyFont="1" applyFill="1" applyBorder="1" applyAlignment="1" applyProtection="1">
      <alignment horizontal="center" vertical="center" wrapText="1"/>
      <protection/>
    </xf>
    <xf numFmtId="49" fontId="15" fillId="3" borderId="122" xfId="1531" applyNumberFormat="1" applyFont="1" applyFill="1" applyBorder="1" applyAlignment="1" applyProtection="1">
      <alignment horizontal="center" vertical="center" wrapText="1"/>
      <protection/>
    </xf>
    <xf numFmtId="49" fontId="0" fillId="4" borderId="78" xfId="1531" applyNumberFormat="1" applyFont="1" applyFill="1" applyBorder="1" applyAlignment="1" applyProtection="1">
      <alignment horizontal="center" vertical="center" wrapText="1"/>
      <protection locked="0"/>
    </xf>
    <xf numFmtId="49" fontId="0" fillId="4" borderId="123" xfId="1531" applyNumberFormat="1" applyFont="1" applyFill="1" applyBorder="1" applyAlignment="1" applyProtection="1">
      <alignment horizontal="center" vertical="center" wrapText="1"/>
      <protection locked="0"/>
    </xf>
    <xf numFmtId="49" fontId="0" fillId="4" borderId="124" xfId="1531" applyNumberFormat="1" applyFont="1" applyFill="1" applyBorder="1" applyAlignment="1" applyProtection="1">
      <alignment horizontal="center" vertical="center" wrapText="1"/>
      <protection locked="0"/>
    </xf>
    <xf numFmtId="49" fontId="0" fillId="4" borderId="31" xfId="1531" applyNumberFormat="1" applyFont="1" applyFill="1" applyBorder="1" applyAlignment="1" applyProtection="1">
      <alignment horizontal="center" vertical="center" wrapText="1"/>
      <protection locked="0"/>
    </xf>
    <xf numFmtId="49" fontId="0" fillId="4" borderId="38" xfId="1531" applyNumberFormat="1" applyFont="1" applyFill="1" applyBorder="1" applyAlignment="1" applyProtection="1">
      <alignment horizontal="center" vertical="center" wrapText="1"/>
      <protection locked="0"/>
    </xf>
    <xf numFmtId="49" fontId="0" fillId="4" borderId="6" xfId="1531" applyNumberFormat="1" applyFont="1" applyFill="1" applyBorder="1" applyAlignment="1" applyProtection="1">
      <alignment horizontal="center" vertical="center" wrapText="1"/>
      <protection locked="0"/>
    </xf>
    <xf numFmtId="49" fontId="0" fillId="4" borderId="25" xfId="1531" applyNumberFormat="1" applyFont="1" applyFill="1" applyBorder="1" applyAlignment="1" applyProtection="1">
      <alignment horizontal="center" vertical="center" wrapText="1"/>
      <protection locked="0"/>
    </xf>
    <xf numFmtId="0" fontId="15" fillId="4" borderId="78" xfId="1531" applyNumberFormat="1" applyFont="1" applyFill="1" applyBorder="1" applyAlignment="1" applyProtection="1">
      <alignment horizontal="left" vertical="center" wrapText="1"/>
      <protection locked="0"/>
    </xf>
    <xf numFmtId="0" fontId="15" fillId="4" borderId="123" xfId="1531" applyNumberFormat="1" applyFont="1" applyFill="1" applyBorder="1" applyAlignment="1" applyProtection="1">
      <alignment horizontal="left" vertical="center" wrapText="1"/>
      <protection locked="0"/>
    </xf>
    <xf numFmtId="0" fontId="15" fillId="4" borderId="124" xfId="1531" applyNumberFormat="1" applyFont="1" applyFill="1" applyBorder="1" applyAlignment="1" applyProtection="1">
      <alignment horizontal="left" vertical="center" wrapText="1"/>
      <protection locked="0"/>
    </xf>
    <xf numFmtId="49" fontId="15" fillId="4" borderId="6" xfId="1531" applyNumberFormat="1" applyFont="1" applyFill="1" applyBorder="1" applyAlignment="1" applyProtection="1">
      <alignment horizontal="center" vertical="center" wrapText="1"/>
      <protection locked="0"/>
    </xf>
    <xf numFmtId="49" fontId="15" fillId="4" borderId="25" xfId="1531" applyNumberFormat="1" applyFont="1" applyFill="1" applyBorder="1" applyAlignment="1" applyProtection="1">
      <alignment horizontal="center" vertical="center" wrapText="1"/>
      <protection locked="0"/>
    </xf>
    <xf numFmtId="49" fontId="15" fillId="3" borderId="23" xfId="1531" applyNumberFormat="1" applyFont="1" applyFill="1" applyBorder="1" applyAlignment="1" applyProtection="1">
      <alignment horizontal="center" vertical="center" wrapText="1"/>
      <protection/>
    </xf>
    <xf numFmtId="49" fontId="15" fillId="3" borderId="125" xfId="1531" applyNumberFormat="1" applyFont="1" applyFill="1" applyBorder="1" applyAlignment="1" applyProtection="1">
      <alignment horizontal="center" vertical="center" wrapText="1"/>
      <protection/>
    </xf>
    <xf numFmtId="49" fontId="15" fillId="3" borderId="126" xfId="1531" applyNumberFormat="1" applyFont="1" applyFill="1" applyBorder="1" applyAlignment="1" applyProtection="1">
      <alignment horizontal="center" vertical="center" wrapText="1"/>
      <protection/>
    </xf>
    <xf numFmtId="49" fontId="0" fillId="38" borderId="6" xfId="1531" applyNumberFormat="1" applyFont="1" applyFill="1" applyBorder="1" applyAlignment="1" applyProtection="1">
      <alignment horizontal="center" vertical="center" wrapText="1"/>
      <protection/>
    </xf>
    <xf numFmtId="49" fontId="0" fillId="38" borderId="25" xfId="1531" applyNumberFormat="1" applyFont="1" applyFill="1" applyBorder="1" applyAlignment="1" applyProtection="1">
      <alignment horizontal="center" vertical="center" wrapText="1"/>
      <protection/>
    </xf>
    <xf numFmtId="49" fontId="15" fillId="4" borderId="78" xfId="1531" applyNumberFormat="1" applyFont="1" applyFill="1" applyBorder="1" applyAlignment="1" applyProtection="1">
      <alignment horizontal="center" vertical="center" wrapText="1"/>
      <protection locked="0"/>
    </xf>
    <xf numFmtId="49" fontId="15" fillId="4" borderId="123" xfId="1531" applyNumberFormat="1" applyFont="1" applyFill="1" applyBorder="1" applyAlignment="1" applyProtection="1">
      <alignment horizontal="center" vertical="center" wrapText="1"/>
      <protection locked="0"/>
    </xf>
    <xf numFmtId="49" fontId="15" fillId="4" borderId="124" xfId="1531" applyNumberFormat="1" applyFont="1" applyFill="1" applyBorder="1" applyAlignment="1" applyProtection="1">
      <alignment horizontal="center" vertical="center" wrapText="1"/>
      <protection locked="0"/>
    </xf>
    <xf numFmtId="49" fontId="15" fillId="0" borderId="78" xfId="1531" applyNumberFormat="1" applyFont="1" applyBorder="1" applyAlignment="1" applyProtection="1">
      <alignment horizontal="center" vertical="center" wrapText="1"/>
      <protection/>
    </xf>
    <xf numFmtId="49" fontId="15" fillId="0" borderId="123" xfId="1531" applyNumberFormat="1" applyFont="1" applyBorder="1" applyAlignment="1" applyProtection="1">
      <alignment horizontal="center" vertical="center" wrapText="1"/>
      <protection/>
    </xf>
    <xf numFmtId="49" fontId="15" fillId="0" borderId="124" xfId="1531" applyNumberFormat="1" applyFont="1" applyBorder="1" applyAlignment="1" applyProtection="1">
      <alignment horizontal="center" vertical="center" wrapText="1"/>
      <protection/>
    </xf>
    <xf numFmtId="0" fontId="0" fillId="4" borderId="78" xfId="1531" applyNumberFormat="1" applyFont="1" applyFill="1" applyBorder="1" applyAlignment="1" applyProtection="1">
      <alignment horizontal="center" vertical="center" wrapText="1"/>
      <protection locked="0"/>
    </xf>
    <xf numFmtId="0" fontId="0" fillId="4" borderId="123" xfId="1531" applyNumberFormat="1" applyFont="1" applyFill="1" applyBorder="1" applyAlignment="1" applyProtection="1">
      <alignment horizontal="center" vertical="center" wrapText="1"/>
      <protection locked="0"/>
    </xf>
    <xf numFmtId="0" fontId="0" fillId="4" borderId="124" xfId="1531" applyNumberFormat="1" applyFont="1" applyFill="1" applyBorder="1" applyAlignment="1" applyProtection="1">
      <alignment horizontal="center" vertical="center" wrapText="1"/>
      <protection locked="0"/>
    </xf>
    <xf numFmtId="49" fontId="0" fillId="4" borderId="60" xfId="1531" applyNumberFormat="1" applyFont="1" applyFill="1" applyBorder="1" applyAlignment="1" applyProtection="1">
      <alignment horizontal="center" vertical="center" wrapText="1"/>
      <protection locked="0"/>
    </xf>
    <xf numFmtId="49" fontId="0" fillId="4" borderId="95" xfId="1531" applyNumberFormat="1" applyFont="1" applyFill="1" applyBorder="1" applyAlignment="1" applyProtection="1">
      <alignment horizontal="center" vertical="center" wrapText="1"/>
      <protection locked="0"/>
    </xf>
    <xf numFmtId="49" fontId="0" fillId="4" borderId="103" xfId="1531" applyNumberFormat="1" applyFont="1" applyFill="1" applyBorder="1" applyAlignment="1" applyProtection="1">
      <alignment horizontal="center" vertical="center" wrapText="1"/>
      <protection locked="0"/>
    </xf>
    <xf numFmtId="49" fontId="0" fillId="36" borderId="33" xfId="1531" applyNumberFormat="1" applyFont="1" applyFill="1" applyBorder="1" applyAlignment="1" applyProtection="1">
      <alignment horizontal="center" vertical="center" wrapText="1"/>
      <protection locked="0"/>
    </xf>
    <xf numFmtId="49" fontId="0" fillId="36" borderId="127" xfId="1531" applyNumberFormat="1" applyFont="1" applyFill="1" applyBorder="1" applyAlignment="1" applyProtection="1">
      <alignment horizontal="center" vertical="center" wrapText="1"/>
      <protection locked="0"/>
    </xf>
    <xf numFmtId="49" fontId="12" fillId="0" borderId="34" xfId="1531" applyNumberFormat="1" applyFont="1" applyBorder="1" applyAlignment="1" applyProtection="1">
      <alignment horizontal="center" vertical="center" wrapText="1"/>
      <protection/>
    </xf>
    <xf numFmtId="49" fontId="12" fillId="0" borderId="122" xfId="1531" applyNumberFormat="1" applyFont="1" applyBorder="1" applyAlignment="1" applyProtection="1">
      <alignment horizontal="center" vertical="center" wrapText="1"/>
      <protection/>
    </xf>
    <xf numFmtId="49" fontId="15" fillId="0" borderId="6" xfId="1531" applyNumberFormat="1" applyFont="1" applyBorder="1" applyAlignment="1" applyProtection="1">
      <alignment horizontal="center" vertical="center" wrapText="1"/>
      <protection/>
    </xf>
    <xf numFmtId="49" fontId="0" fillId="3" borderId="24" xfId="1531" applyNumberFormat="1" applyFont="1" applyFill="1" applyBorder="1" applyAlignment="1" applyProtection="1">
      <alignment horizontal="center" vertical="center" wrapText="1"/>
      <protection/>
    </xf>
    <xf numFmtId="49" fontId="0" fillId="3" borderId="34" xfId="1531" applyNumberFormat="1" applyFont="1" applyFill="1" applyBorder="1" applyAlignment="1" applyProtection="1">
      <alignment horizontal="center" vertical="center" wrapText="1"/>
      <protection/>
    </xf>
    <xf numFmtId="49" fontId="0" fillId="3" borderId="122" xfId="1531" applyNumberFormat="1" applyFont="1" applyFill="1" applyBorder="1" applyAlignment="1" applyProtection="1">
      <alignment horizontal="center" vertical="center" wrapText="1"/>
      <protection/>
    </xf>
    <xf numFmtId="49" fontId="0" fillId="36" borderId="6" xfId="1531" applyNumberFormat="1" applyFont="1" applyFill="1" applyBorder="1" applyAlignment="1" applyProtection="1">
      <alignment horizontal="center" vertical="center" wrapText="1"/>
      <protection locked="0"/>
    </xf>
    <xf numFmtId="49" fontId="0" fillId="36" borderId="25" xfId="1531" applyNumberFormat="1" applyFont="1" applyFill="1" applyBorder="1" applyAlignment="1" applyProtection="1">
      <alignment horizontal="center" vertical="center" wrapText="1"/>
      <protection locked="0"/>
    </xf>
    <xf numFmtId="49" fontId="12" fillId="10" borderId="78" xfId="1531" applyNumberFormat="1" applyFont="1" applyFill="1" applyBorder="1" applyAlignment="1" applyProtection="1">
      <alignment horizontal="center" vertical="center" wrapText="1"/>
      <protection/>
    </xf>
    <xf numFmtId="49" fontId="12" fillId="10" borderId="123" xfId="1531" applyNumberFormat="1" applyFont="1" applyFill="1" applyBorder="1" applyAlignment="1" applyProtection="1">
      <alignment horizontal="center" vertical="center" wrapText="1"/>
      <protection/>
    </xf>
    <xf numFmtId="49" fontId="12" fillId="10" borderId="128" xfId="1531" applyNumberFormat="1" applyFont="1" applyFill="1" applyBorder="1" applyAlignment="1" applyProtection="1">
      <alignment horizontal="center" vertical="center" wrapText="1"/>
      <protection/>
    </xf>
  </cellXfs>
  <cellStyles count="1789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 Мой_UPDATE.WARM.CALC.2012.3.23.TO.1.2.26" xfId="43"/>
    <cellStyle name="_Model_RAB Мой_WARM.CALC.2012.3.23(v1.0)" xfId="44"/>
    <cellStyle name="_Model_RAB Мой_WARM.CALC.2012.3.23(v1.1)" xfId="45"/>
    <cellStyle name="_Model_RAB_MRSK_svod" xfId="46"/>
    <cellStyle name="_Model_RAB_MRSK_svod 2" xfId="47"/>
    <cellStyle name="_Model_RAB_MRSK_svod 2_OREP.KU.2011.MONTHLY.02(v0.1)" xfId="48"/>
    <cellStyle name="_Model_RAB_MRSK_svod 2_OREP.KU.2011.MONTHLY.02(v0.4)" xfId="49"/>
    <cellStyle name="_Model_RAB_MRSK_svod_46EE.2011(v1.0)" xfId="50"/>
    <cellStyle name="_Model_RAB_MRSK_svod_ARMRAZR" xfId="51"/>
    <cellStyle name="_Model_RAB_MRSK_svod_BALANCE.WARM.2011YEAR.NEW.UPDATE.SCHEME" xfId="52"/>
    <cellStyle name="_Model_RAB_MRSK_svod_EE.2REK.P2011.4.78(v0.3)" xfId="53"/>
    <cellStyle name="_Model_RAB_MRSK_svod_INVEST.EE.PLAN.4.78(v0.1)" xfId="54"/>
    <cellStyle name="_Model_RAB_MRSK_svod_INVEST.EE.PLAN.4.78(v0.3)" xfId="55"/>
    <cellStyle name="_Model_RAB_MRSK_svod_INVEST.PLAN.4.78(v0.1)" xfId="56"/>
    <cellStyle name="_Model_RAB_MRSK_svod_INVEST.WARM.PLAN.4.78(v0.1)" xfId="57"/>
    <cellStyle name="_Model_RAB_MRSK_svod_INVEST_WARM_PLAN" xfId="58"/>
    <cellStyle name="_Model_RAB_MRSK_svod_NADB.JNVLS.APTEKA.2011(v1.3.3)" xfId="59"/>
    <cellStyle name="_Model_RAB_MRSK_svod_NADB.JNVLS.APTEKA.2011(v1.3.4)" xfId="60"/>
    <cellStyle name="_Model_RAB_MRSK_svod_PREDEL.JKH.UTV.2011(v1.0.1)" xfId="61"/>
    <cellStyle name="_Model_RAB_MRSK_svod_TEST.TEMPLATE" xfId="62"/>
    <cellStyle name="_Model_RAB_MRSK_svod_UPDATE.46EE.2011.TO.1.1" xfId="63"/>
    <cellStyle name="_Model_RAB_MRSK_svod_UPDATE.BALANCE.WARM.2011YEAR.TO.1.1" xfId="64"/>
    <cellStyle name="_Model_RAB_MRSK_svod_UPDATE.WARM.CALC.2012.3.23.TO.1.2.26" xfId="65"/>
    <cellStyle name="_Model_RAB_MRSK_svod_WARM.CALC.2012.3.23(v1.0)" xfId="66"/>
    <cellStyle name="_Model_RAB_MRSK_svod_WARM.CALC.2012.3.23(v1.1)" xfId="67"/>
    <cellStyle name="_Plug" xfId="68"/>
    <cellStyle name="_Бюджет2006_ПОКАЗАТЕЛИ СВОДНЫЕ" xfId="69"/>
    <cellStyle name="_ВО ОП ТЭС-ОТ- 2007" xfId="70"/>
    <cellStyle name="_ВФ ОАО ТЭС-ОТ- 2009" xfId="71"/>
    <cellStyle name="_выручка по присоединениям2" xfId="72"/>
    <cellStyle name="_Договор аренды ЯЭ с разбивкой" xfId="73"/>
    <cellStyle name="_Защита ФЗП" xfId="74"/>
    <cellStyle name="_Исходные данные для модели" xfId="75"/>
    <cellStyle name="_Консолидация-2008-проект-new" xfId="76"/>
    <cellStyle name="_МОДЕЛЬ_1 (2)" xfId="77"/>
    <cellStyle name="_МОДЕЛЬ_1 (2) 2" xfId="78"/>
    <cellStyle name="_МОДЕЛЬ_1 (2) 2_OREP.KU.2011.MONTHLY.02(v0.1)" xfId="79"/>
    <cellStyle name="_МОДЕЛЬ_1 (2) 2_OREP.KU.2011.MONTHLY.02(v0.4)" xfId="80"/>
    <cellStyle name="_МОДЕЛЬ_1 (2)_46EE.2011(v1.0)" xfId="81"/>
    <cellStyle name="_МОДЕЛЬ_1 (2)_ARMRAZR" xfId="82"/>
    <cellStyle name="_МОДЕЛЬ_1 (2)_BALANCE.WARM.2011YEAR.NEW.UPDATE.SCHEME" xfId="83"/>
    <cellStyle name="_МОДЕЛЬ_1 (2)_EE.2REK.P2011.4.78(v0.3)" xfId="84"/>
    <cellStyle name="_МОДЕЛЬ_1 (2)_INVEST.EE.PLAN.4.78(v0.1)" xfId="85"/>
    <cellStyle name="_МОДЕЛЬ_1 (2)_INVEST.EE.PLAN.4.78(v0.3)" xfId="86"/>
    <cellStyle name="_МОДЕЛЬ_1 (2)_INVEST.PLAN.4.78(v0.1)" xfId="87"/>
    <cellStyle name="_МОДЕЛЬ_1 (2)_INVEST.WARM.PLAN.4.78(v0.1)" xfId="88"/>
    <cellStyle name="_МОДЕЛЬ_1 (2)_INVEST_WARM_PLAN" xfId="89"/>
    <cellStyle name="_МОДЕЛЬ_1 (2)_NADB.JNVLS.APTEKA.2011(v1.3.3)" xfId="90"/>
    <cellStyle name="_МОДЕЛЬ_1 (2)_NADB.JNVLS.APTEKA.2011(v1.3.4)" xfId="91"/>
    <cellStyle name="_МОДЕЛЬ_1 (2)_PREDEL.JKH.UTV.2011(v1.0.1)" xfId="92"/>
    <cellStyle name="_МОДЕЛЬ_1 (2)_TEST.TEMPLATE" xfId="93"/>
    <cellStyle name="_МОДЕЛЬ_1 (2)_UPDATE.46EE.2011.TO.1.1" xfId="94"/>
    <cellStyle name="_МОДЕЛЬ_1 (2)_UPDATE.BALANCE.WARM.2011YEAR.TO.1.1" xfId="95"/>
    <cellStyle name="_МОДЕЛЬ_1 (2)_UPDATE.WARM.CALC.2012.3.23.TO.1.2.26" xfId="96"/>
    <cellStyle name="_МОДЕЛЬ_1 (2)_WARM.CALC.2012.3.23(v1.0)" xfId="97"/>
    <cellStyle name="_МОДЕЛЬ_1 (2)_WARM.CALC.2012.3.23(v1.1)" xfId="98"/>
    <cellStyle name="_НВВ 2009 постатейно свод по филиалам_09_02_09" xfId="99"/>
    <cellStyle name="_НВВ 2009 постатейно свод по филиалам_для Валентина" xfId="100"/>
    <cellStyle name="_Омск" xfId="101"/>
    <cellStyle name="_ОТ ИД 2009" xfId="102"/>
    <cellStyle name="_пр 5 тариф RAB" xfId="103"/>
    <cellStyle name="_пр 5 тариф RAB 2" xfId="104"/>
    <cellStyle name="_пр 5 тариф RAB 2_OREP.KU.2011.MONTHLY.02(v0.1)" xfId="105"/>
    <cellStyle name="_пр 5 тариф RAB 2_OREP.KU.2011.MONTHLY.02(v0.4)" xfId="106"/>
    <cellStyle name="_пр 5 тариф RAB_46EE.2011(v1.0)" xfId="107"/>
    <cellStyle name="_пр 5 тариф RAB_ARMRAZR" xfId="108"/>
    <cellStyle name="_пр 5 тариф RAB_BALANCE.WARM.2011YEAR.NEW.UPDATE.SCHEME" xfId="109"/>
    <cellStyle name="_пр 5 тариф RAB_EE.2REK.P2011.4.78(v0.3)" xfId="110"/>
    <cellStyle name="_пр 5 тариф RAB_INVEST.EE.PLAN.4.78(v0.1)" xfId="111"/>
    <cellStyle name="_пр 5 тариф RAB_INVEST.EE.PLAN.4.78(v0.3)" xfId="112"/>
    <cellStyle name="_пр 5 тариф RAB_INVEST.PLAN.4.78(v0.1)" xfId="113"/>
    <cellStyle name="_пр 5 тариф RAB_INVEST.WARM.PLAN.4.78(v0.1)" xfId="114"/>
    <cellStyle name="_пр 5 тариф RAB_INVEST_WARM_PLAN" xfId="115"/>
    <cellStyle name="_пр 5 тариф RAB_NADB.JNVLS.APTEKA.2011(v1.3.3)" xfId="116"/>
    <cellStyle name="_пр 5 тариф RAB_NADB.JNVLS.APTEKA.2011(v1.3.4)" xfId="117"/>
    <cellStyle name="_пр 5 тариф RAB_PREDEL.JKH.UTV.2011(v1.0.1)" xfId="118"/>
    <cellStyle name="_пр 5 тариф RAB_TEST.TEMPLATE" xfId="119"/>
    <cellStyle name="_пр 5 тариф RAB_UPDATE.46EE.2011.TO.1.1" xfId="120"/>
    <cellStyle name="_пр 5 тариф RAB_UPDATE.BALANCE.WARM.2011YEAR.TO.1.1" xfId="121"/>
    <cellStyle name="_пр 5 тариф RAB_UPDATE.WARM.CALC.2012.3.23.TO.1.2.26" xfId="122"/>
    <cellStyle name="_пр 5 тариф RAB_WARM.CALC.2012.3.23(v1.0)" xfId="123"/>
    <cellStyle name="_пр 5 тариф RAB_WARM.CALC.2012.3.23(v1.1)" xfId="124"/>
    <cellStyle name="_Предожение _ДБП_2009 г ( согласованные БП)  (2)" xfId="125"/>
    <cellStyle name="_Приложение 2 0806 факт" xfId="126"/>
    <cellStyle name="_Приложение МТС-3-КС" xfId="127"/>
    <cellStyle name="_Приложение-МТС--2-1" xfId="128"/>
    <cellStyle name="_Расчет RAB_22072008" xfId="129"/>
    <cellStyle name="_Расчет RAB_22072008 2" xfId="130"/>
    <cellStyle name="_Расчет RAB_22072008 2_OREP.KU.2011.MONTHLY.02(v0.1)" xfId="131"/>
    <cellStyle name="_Расчет RAB_22072008 2_OREP.KU.2011.MONTHLY.02(v0.4)" xfId="132"/>
    <cellStyle name="_Расчет RAB_22072008_46EE.2011(v1.0)" xfId="133"/>
    <cellStyle name="_Расчет RAB_22072008_ARMRAZR" xfId="134"/>
    <cellStyle name="_Расчет RAB_22072008_BALANCE.WARM.2011YEAR.NEW.UPDATE.SCHEME" xfId="135"/>
    <cellStyle name="_Расчет RAB_22072008_EE.2REK.P2011.4.78(v0.3)" xfId="136"/>
    <cellStyle name="_Расчет RAB_22072008_INVEST.EE.PLAN.4.78(v0.1)" xfId="137"/>
    <cellStyle name="_Расчет RAB_22072008_INVEST.EE.PLAN.4.78(v0.3)" xfId="138"/>
    <cellStyle name="_Расчет RAB_22072008_INVEST.PLAN.4.78(v0.1)" xfId="139"/>
    <cellStyle name="_Расчет RAB_22072008_INVEST.WARM.PLAN.4.78(v0.1)" xfId="140"/>
    <cellStyle name="_Расчет RAB_22072008_INVEST_WARM_PLAN" xfId="141"/>
    <cellStyle name="_Расчет RAB_22072008_NADB.JNVLS.APTEKA.2011(v1.3.3)" xfId="142"/>
    <cellStyle name="_Расчет RAB_22072008_NADB.JNVLS.APTEKA.2011(v1.3.4)" xfId="143"/>
    <cellStyle name="_Расчет RAB_22072008_PREDEL.JKH.UTV.2011(v1.0.1)" xfId="144"/>
    <cellStyle name="_Расчет RAB_22072008_TEST.TEMPLATE" xfId="145"/>
    <cellStyle name="_Расчет RAB_22072008_UPDATE.46EE.2011.TO.1.1" xfId="146"/>
    <cellStyle name="_Расчет RAB_22072008_UPDATE.BALANCE.WARM.2011YEAR.TO.1.1" xfId="147"/>
    <cellStyle name="_Расчет RAB_22072008_UPDATE.WARM.CALC.2012.3.23.TO.1.2.26" xfId="148"/>
    <cellStyle name="_Расчет RAB_22072008_WARM.CALC.2012.3.23(v1.0)" xfId="149"/>
    <cellStyle name="_Расчет RAB_22072008_WARM.CALC.2012.3.23(v1.1)" xfId="150"/>
    <cellStyle name="_Расчет RAB_Лен и МОЭСК_с 2010 года_14.04.2009_со сглаж_version 3.0_без ФСК" xfId="151"/>
    <cellStyle name="_Расчет RAB_Лен и МОЭСК_с 2010 года_14.04.2009_со сглаж_version 3.0_без ФСК 2" xfId="152"/>
    <cellStyle name="_Расчет RAB_Лен и МОЭСК_с 2010 года_14.04.2009_со сглаж_version 3.0_без ФСК 2_OREP.KU.2011.MONTHLY.02(v0.1)" xfId="153"/>
    <cellStyle name="_Расчет RAB_Лен и МОЭСК_с 2010 года_14.04.2009_со сглаж_version 3.0_без ФСК 2_OREP.KU.2011.MONTHLY.02(v0.4)" xfId="154"/>
    <cellStyle name="_Расчет RAB_Лен и МОЭСК_с 2010 года_14.04.2009_со сглаж_version 3.0_без ФСК_46EE.2011(v1.0)" xfId="155"/>
    <cellStyle name="_Расчет RAB_Лен и МОЭСК_с 2010 года_14.04.2009_со сглаж_version 3.0_без ФСК_ARMRAZR" xfId="156"/>
    <cellStyle name="_Расчет RAB_Лен и МОЭСК_с 2010 года_14.04.2009_со сглаж_version 3.0_без ФСК_BALANCE.WARM.2011YEAR.NEW.UPDATE.SCHEME" xfId="157"/>
    <cellStyle name="_Расчет RAB_Лен и МОЭСК_с 2010 года_14.04.2009_со сглаж_version 3.0_без ФСК_EE.2REK.P2011.4.78(v0.3)" xfId="158"/>
    <cellStyle name="_Расчет RAB_Лен и МОЭСК_с 2010 года_14.04.2009_со сглаж_version 3.0_без ФСК_INVEST.EE.PLAN.4.78(v0.1)" xfId="159"/>
    <cellStyle name="_Расчет RAB_Лен и МОЭСК_с 2010 года_14.04.2009_со сглаж_version 3.0_без ФСК_INVEST.EE.PLAN.4.78(v0.3)" xfId="160"/>
    <cellStyle name="_Расчет RAB_Лен и МОЭСК_с 2010 года_14.04.2009_со сглаж_version 3.0_без ФСК_INVEST.PLAN.4.78(v0.1)" xfId="161"/>
    <cellStyle name="_Расчет RAB_Лен и МОЭСК_с 2010 года_14.04.2009_со сглаж_version 3.0_без ФСК_INVEST.WARM.PLAN.4.78(v0.1)" xfId="162"/>
    <cellStyle name="_Расчет RAB_Лен и МОЭСК_с 2010 года_14.04.2009_со сглаж_version 3.0_без ФСК_INVEST_WARM_PLAN" xfId="163"/>
    <cellStyle name="_Расчет RAB_Лен и МОЭСК_с 2010 года_14.04.2009_со сглаж_version 3.0_без ФСК_NADB.JNVLS.APTEKA.2011(v1.3.3)" xfId="164"/>
    <cellStyle name="_Расчет RAB_Лен и МОЭСК_с 2010 года_14.04.2009_со сглаж_version 3.0_без ФСК_NADB.JNVLS.APTEKA.2011(v1.3.4)" xfId="165"/>
    <cellStyle name="_Расчет RAB_Лен и МОЭСК_с 2010 года_14.04.2009_со сглаж_version 3.0_без ФСК_PREDEL.JKH.UTV.2011(v1.0.1)" xfId="166"/>
    <cellStyle name="_Расчет RAB_Лен и МОЭСК_с 2010 года_14.04.2009_со сглаж_version 3.0_без ФСК_TEST.TEMPLATE" xfId="167"/>
    <cellStyle name="_Расчет RAB_Лен и МОЭСК_с 2010 года_14.04.2009_со сглаж_version 3.0_без ФСК_UPDATE.46EE.2011.TO.1.1" xfId="168"/>
    <cellStyle name="_Расчет RAB_Лен и МОЭСК_с 2010 года_14.04.2009_со сглаж_version 3.0_без ФСК_UPDATE.BALANCE.WARM.2011YEAR.TO.1.1" xfId="169"/>
    <cellStyle name="_Расчет RAB_Лен и МОЭСК_с 2010 года_14.04.2009_со сглаж_version 3.0_без ФСК_UPDATE.WARM.CALC.2012.3.23.TO.1.2.26" xfId="170"/>
    <cellStyle name="_Расчет RAB_Лен и МОЭСК_с 2010 года_14.04.2009_со сглаж_version 3.0_без ФСК_WARM.CALC.2012.3.23(v1.0)" xfId="171"/>
    <cellStyle name="_Расчет RAB_Лен и МОЭСК_с 2010 года_14.04.2009_со сглаж_version 3.0_без ФСК_WARM.CALC.2012.3.23(v1.1)" xfId="172"/>
    <cellStyle name="_Свод по ИПР (2)" xfId="173"/>
    <cellStyle name="_Справочник затрат_ЛХ_20.10.05" xfId="174"/>
    <cellStyle name="_таблицы для расчетов28-04-08_2006-2009_прибыль корр_по ИА" xfId="175"/>
    <cellStyle name="_таблицы для расчетов28-04-08_2006-2009с ИА" xfId="176"/>
    <cellStyle name="_Форма 6  РТК.xls(отчет по Адр пр. ЛО)" xfId="177"/>
    <cellStyle name="_Формат разбивки по МРСК_РСК" xfId="178"/>
    <cellStyle name="_Формат_для Согласования" xfId="179"/>
    <cellStyle name="_ХХХ Прил 2 Формы бюджетных документов 2007" xfId="180"/>
    <cellStyle name="_экон.форм-т ВО 1 с разбивкой" xfId="181"/>
    <cellStyle name="’К‰Э [0.00]" xfId="182"/>
    <cellStyle name="”€ќђќ‘ћ‚›‰" xfId="183"/>
    <cellStyle name="”€љ‘€ђћ‚ђќќ›‰" xfId="184"/>
    <cellStyle name="”ќђќ‘ћ‚›‰" xfId="185"/>
    <cellStyle name="”љ‘ђћ‚ђќќ›‰" xfId="186"/>
    <cellStyle name="„…ќ…†ќ›‰" xfId="187"/>
    <cellStyle name="€’ћѓћ‚›‰" xfId="188"/>
    <cellStyle name="‡ђѓћ‹ћ‚ћљ1" xfId="189"/>
    <cellStyle name="‡ђѓћ‹ћ‚ћљ2" xfId="190"/>
    <cellStyle name="’ћѓћ‚›‰" xfId="191"/>
    <cellStyle name="1Normal" xfId="192"/>
    <cellStyle name="20% - Accent1" xfId="193"/>
    <cellStyle name="20% - Accent1 2" xfId="194"/>
    <cellStyle name="20% - Accent1 3" xfId="195"/>
    <cellStyle name="20% - Accent1_46EE.2011(v1.0)" xfId="196"/>
    <cellStyle name="20% - Accent2" xfId="197"/>
    <cellStyle name="20% - Accent2 2" xfId="198"/>
    <cellStyle name="20% - Accent2 3" xfId="199"/>
    <cellStyle name="20% - Accent2_46EE.2011(v1.0)" xfId="200"/>
    <cellStyle name="20% - Accent3" xfId="201"/>
    <cellStyle name="20% - Accent3 2" xfId="202"/>
    <cellStyle name="20% - Accent3 3" xfId="203"/>
    <cellStyle name="20% - Accent3_46EE.2011(v1.0)" xfId="204"/>
    <cellStyle name="20% - Accent4" xfId="205"/>
    <cellStyle name="20% - Accent4 2" xfId="206"/>
    <cellStyle name="20% - Accent4 3" xfId="207"/>
    <cellStyle name="20% - Accent4_46EE.2011(v1.0)" xfId="208"/>
    <cellStyle name="20% - Accent5" xfId="209"/>
    <cellStyle name="20% - Accent5 2" xfId="210"/>
    <cellStyle name="20% - Accent5 3" xfId="211"/>
    <cellStyle name="20% - Accent5_46EE.2011(v1.0)" xfId="212"/>
    <cellStyle name="20% - Accent6" xfId="213"/>
    <cellStyle name="20% - Accent6 2" xfId="214"/>
    <cellStyle name="20% - Accent6 3" xfId="215"/>
    <cellStyle name="20% - Accent6_46EE.2011(v1.0)" xfId="216"/>
    <cellStyle name="20% - Акцент1" xfId="217"/>
    <cellStyle name="20% - Акцент1 10" xfId="218"/>
    <cellStyle name="20% - Акцент1 2" xfId="219"/>
    <cellStyle name="20% - Акцент1 2 2" xfId="220"/>
    <cellStyle name="20% - Акцент1 2 3" xfId="221"/>
    <cellStyle name="20% - Акцент1 2_46EE.2011(v1.0)" xfId="222"/>
    <cellStyle name="20% - Акцент1 3" xfId="223"/>
    <cellStyle name="20% - Акцент1 3 2" xfId="224"/>
    <cellStyle name="20% - Акцент1 3 3" xfId="225"/>
    <cellStyle name="20% - Акцент1 3_46EE.2011(v1.0)" xfId="226"/>
    <cellStyle name="20% - Акцент1 4" xfId="227"/>
    <cellStyle name="20% - Акцент1 4 2" xfId="228"/>
    <cellStyle name="20% - Акцент1 4 3" xfId="229"/>
    <cellStyle name="20% - Акцент1 4_46EE.2011(v1.0)" xfId="230"/>
    <cellStyle name="20% - Акцент1 5" xfId="231"/>
    <cellStyle name="20% - Акцент1 5 2" xfId="232"/>
    <cellStyle name="20% - Акцент1 5 3" xfId="233"/>
    <cellStyle name="20% - Акцент1 5_46EE.2011(v1.0)" xfId="234"/>
    <cellStyle name="20% - Акцент1 6" xfId="235"/>
    <cellStyle name="20% - Акцент1 6 2" xfId="236"/>
    <cellStyle name="20% - Акцент1 6 3" xfId="237"/>
    <cellStyle name="20% - Акцент1 6_46EE.2011(v1.0)" xfId="238"/>
    <cellStyle name="20% - Акцент1 7" xfId="239"/>
    <cellStyle name="20% - Акцент1 7 2" xfId="240"/>
    <cellStyle name="20% - Акцент1 7 3" xfId="241"/>
    <cellStyle name="20% - Акцент1 7_46EE.2011(v1.0)" xfId="242"/>
    <cellStyle name="20% - Акцент1 8" xfId="243"/>
    <cellStyle name="20% - Акцент1 8 2" xfId="244"/>
    <cellStyle name="20% - Акцент1 8 3" xfId="245"/>
    <cellStyle name="20% - Акцент1 8_46EE.2011(v1.0)" xfId="246"/>
    <cellStyle name="20% - Акцент1 9" xfId="247"/>
    <cellStyle name="20% - Акцент1 9 2" xfId="248"/>
    <cellStyle name="20% - Акцент1 9 3" xfId="249"/>
    <cellStyle name="20% - Акцент1 9_46EE.2011(v1.0)" xfId="250"/>
    <cellStyle name="20% - Акцент2" xfId="251"/>
    <cellStyle name="20% - Акцент2 10" xfId="252"/>
    <cellStyle name="20% - Акцент2 2" xfId="253"/>
    <cellStyle name="20% - Акцент2 2 2" xfId="254"/>
    <cellStyle name="20% - Акцент2 2 3" xfId="255"/>
    <cellStyle name="20% - Акцент2 2_46EE.2011(v1.0)" xfId="256"/>
    <cellStyle name="20% - Акцент2 3" xfId="257"/>
    <cellStyle name="20% - Акцент2 3 2" xfId="258"/>
    <cellStyle name="20% - Акцент2 3 3" xfId="259"/>
    <cellStyle name="20% - Акцент2 3_46EE.2011(v1.0)" xfId="260"/>
    <cellStyle name="20% - Акцент2 4" xfId="261"/>
    <cellStyle name="20% - Акцент2 4 2" xfId="262"/>
    <cellStyle name="20% - Акцент2 4 3" xfId="263"/>
    <cellStyle name="20% - Акцент2 4_46EE.2011(v1.0)" xfId="264"/>
    <cellStyle name="20% - Акцент2 5" xfId="265"/>
    <cellStyle name="20% - Акцент2 5 2" xfId="266"/>
    <cellStyle name="20% - Акцент2 5 3" xfId="267"/>
    <cellStyle name="20% - Акцент2 5_46EE.2011(v1.0)" xfId="268"/>
    <cellStyle name="20% - Акцент2 6" xfId="269"/>
    <cellStyle name="20% - Акцент2 6 2" xfId="270"/>
    <cellStyle name="20% - Акцент2 6 3" xfId="271"/>
    <cellStyle name="20% - Акцент2 6_46EE.2011(v1.0)" xfId="272"/>
    <cellStyle name="20% - Акцент2 7" xfId="273"/>
    <cellStyle name="20% - Акцент2 7 2" xfId="274"/>
    <cellStyle name="20% - Акцент2 7 3" xfId="275"/>
    <cellStyle name="20% - Акцент2 7_46EE.2011(v1.0)" xfId="276"/>
    <cellStyle name="20% - Акцент2 8" xfId="277"/>
    <cellStyle name="20% - Акцент2 8 2" xfId="278"/>
    <cellStyle name="20% - Акцент2 8 3" xfId="279"/>
    <cellStyle name="20% - Акцент2 8_46EE.2011(v1.0)" xfId="280"/>
    <cellStyle name="20% - Акцент2 9" xfId="281"/>
    <cellStyle name="20% - Акцент2 9 2" xfId="282"/>
    <cellStyle name="20% - Акцент2 9 3" xfId="283"/>
    <cellStyle name="20% - Акцент2 9_46EE.2011(v1.0)" xfId="284"/>
    <cellStyle name="20% - Акцент3" xfId="285"/>
    <cellStyle name="20% - Акцент3 10" xfId="286"/>
    <cellStyle name="20% - Акцент3 2" xfId="287"/>
    <cellStyle name="20% - Акцент3 2 2" xfId="288"/>
    <cellStyle name="20% - Акцент3 2 3" xfId="289"/>
    <cellStyle name="20% - Акцент3 2_46EE.2011(v1.0)" xfId="290"/>
    <cellStyle name="20% - Акцент3 3" xfId="291"/>
    <cellStyle name="20% - Акцент3 3 2" xfId="292"/>
    <cellStyle name="20% - Акцент3 3 3" xfId="293"/>
    <cellStyle name="20% - Акцент3 3_46EE.2011(v1.0)" xfId="294"/>
    <cellStyle name="20% - Акцент3 4" xfId="295"/>
    <cellStyle name="20% - Акцент3 4 2" xfId="296"/>
    <cellStyle name="20% - Акцент3 4 3" xfId="297"/>
    <cellStyle name="20% - Акцент3 4_46EE.2011(v1.0)" xfId="298"/>
    <cellStyle name="20% - Акцент3 5" xfId="299"/>
    <cellStyle name="20% - Акцент3 5 2" xfId="300"/>
    <cellStyle name="20% - Акцент3 5 3" xfId="301"/>
    <cellStyle name="20% - Акцент3 5_46EE.2011(v1.0)" xfId="302"/>
    <cellStyle name="20% - Акцент3 6" xfId="303"/>
    <cellStyle name="20% - Акцент3 6 2" xfId="304"/>
    <cellStyle name="20% - Акцент3 6 3" xfId="305"/>
    <cellStyle name="20% - Акцент3 6_46EE.2011(v1.0)" xfId="306"/>
    <cellStyle name="20% - Акцент3 7" xfId="307"/>
    <cellStyle name="20% - Акцент3 7 2" xfId="308"/>
    <cellStyle name="20% - Акцент3 7 3" xfId="309"/>
    <cellStyle name="20% - Акцент3 7_46EE.2011(v1.0)" xfId="310"/>
    <cellStyle name="20% - Акцент3 8" xfId="311"/>
    <cellStyle name="20% - Акцент3 8 2" xfId="312"/>
    <cellStyle name="20% - Акцент3 8 3" xfId="313"/>
    <cellStyle name="20% - Акцент3 8_46EE.2011(v1.0)" xfId="314"/>
    <cellStyle name="20% - Акцент3 9" xfId="315"/>
    <cellStyle name="20% - Акцент3 9 2" xfId="316"/>
    <cellStyle name="20% - Акцент3 9 3" xfId="317"/>
    <cellStyle name="20% - Акцент3 9_46EE.2011(v1.0)" xfId="318"/>
    <cellStyle name="20% - Акцент4" xfId="319"/>
    <cellStyle name="20% - Акцент4 10" xfId="320"/>
    <cellStyle name="20% - Акцент4 2" xfId="321"/>
    <cellStyle name="20% - Акцент4 2 2" xfId="322"/>
    <cellStyle name="20% - Акцент4 2 3" xfId="323"/>
    <cellStyle name="20% - Акцент4 2_46EE.2011(v1.0)" xfId="324"/>
    <cellStyle name="20% - Акцент4 3" xfId="325"/>
    <cellStyle name="20% - Акцент4 3 2" xfId="326"/>
    <cellStyle name="20% - Акцент4 3 3" xfId="327"/>
    <cellStyle name="20% - Акцент4 3_46EE.2011(v1.0)" xfId="328"/>
    <cellStyle name="20% - Акцент4 4" xfId="329"/>
    <cellStyle name="20% - Акцент4 4 2" xfId="330"/>
    <cellStyle name="20% - Акцент4 4 3" xfId="331"/>
    <cellStyle name="20% - Акцент4 4_46EE.2011(v1.0)" xfId="332"/>
    <cellStyle name="20% - Акцент4 5" xfId="333"/>
    <cellStyle name="20% - Акцент4 5 2" xfId="334"/>
    <cellStyle name="20% - Акцент4 5 3" xfId="335"/>
    <cellStyle name="20% - Акцент4 5_46EE.2011(v1.0)" xfId="336"/>
    <cellStyle name="20% - Акцент4 6" xfId="337"/>
    <cellStyle name="20% - Акцент4 6 2" xfId="338"/>
    <cellStyle name="20% - Акцент4 6 3" xfId="339"/>
    <cellStyle name="20% - Акцент4 6_46EE.2011(v1.0)" xfId="340"/>
    <cellStyle name="20% - Акцент4 7" xfId="341"/>
    <cellStyle name="20% - Акцент4 7 2" xfId="342"/>
    <cellStyle name="20% - Акцент4 7 3" xfId="343"/>
    <cellStyle name="20% - Акцент4 7_46EE.2011(v1.0)" xfId="344"/>
    <cellStyle name="20% - Акцент4 8" xfId="345"/>
    <cellStyle name="20% - Акцент4 8 2" xfId="346"/>
    <cellStyle name="20% - Акцент4 8 3" xfId="347"/>
    <cellStyle name="20% - Акцент4 8_46EE.2011(v1.0)" xfId="348"/>
    <cellStyle name="20% - Акцент4 9" xfId="349"/>
    <cellStyle name="20% - Акцент4 9 2" xfId="350"/>
    <cellStyle name="20% - Акцент4 9 3" xfId="351"/>
    <cellStyle name="20% - Акцент4 9_46EE.2011(v1.0)" xfId="352"/>
    <cellStyle name="20% - Акцент5" xfId="353"/>
    <cellStyle name="20% - Акцент5 10" xfId="354"/>
    <cellStyle name="20% - Акцент5 2" xfId="355"/>
    <cellStyle name="20% - Акцент5 2 2" xfId="356"/>
    <cellStyle name="20% - Акцент5 2 3" xfId="357"/>
    <cellStyle name="20% - Акцент5 2_46EE.2011(v1.0)" xfId="358"/>
    <cellStyle name="20% - Акцент5 3" xfId="359"/>
    <cellStyle name="20% - Акцент5 3 2" xfId="360"/>
    <cellStyle name="20% - Акцент5 3 3" xfId="361"/>
    <cellStyle name="20% - Акцент5 3_46EE.2011(v1.0)" xfId="362"/>
    <cellStyle name="20% - Акцент5 4" xfId="363"/>
    <cellStyle name="20% - Акцент5 4 2" xfId="364"/>
    <cellStyle name="20% - Акцент5 4 3" xfId="365"/>
    <cellStyle name="20% - Акцент5 4_46EE.2011(v1.0)" xfId="366"/>
    <cellStyle name="20% - Акцент5 5" xfId="367"/>
    <cellStyle name="20% - Акцент5 5 2" xfId="368"/>
    <cellStyle name="20% - Акцент5 5 3" xfId="369"/>
    <cellStyle name="20% - Акцент5 5_46EE.2011(v1.0)" xfId="370"/>
    <cellStyle name="20% - Акцент5 6" xfId="371"/>
    <cellStyle name="20% - Акцент5 6 2" xfId="372"/>
    <cellStyle name="20% - Акцент5 6 3" xfId="373"/>
    <cellStyle name="20% - Акцент5 6_46EE.2011(v1.0)" xfId="374"/>
    <cellStyle name="20% - Акцент5 7" xfId="375"/>
    <cellStyle name="20% - Акцент5 7 2" xfId="376"/>
    <cellStyle name="20% - Акцент5 7 3" xfId="377"/>
    <cellStyle name="20% - Акцент5 7_46EE.2011(v1.0)" xfId="378"/>
    <cellStyle name="20% - Акцент5 8" xfId="379"/>
    <cellStyle name="20% - Акцент5 8 2" xfId="380"/>
    <cellStyle name="20% - Акцент5 8 3" xfId="381"/>
    <cellStyle name="20% - Акцент5 8_46EE.2011(v1.0)" xfId="382"/>
    <cellStyle name="20% - Акцент5 9" xfId="383"/>
    <cellStyle name="20% - Акцент5 9 2" xfId="384"/>
    <cellStyle name="20% - Акцент5 9 3" xfId="385"/>
    <cellStyle name="20% - Акцент5 9_46EE.2011(v1.0)" xfId="386"/>
    <cellStyle name="20% - Акцент6" xfId="387"/>
    <cellStyle name="20% - Акцент6 10" xfId="388"/>
    <cellStyle name="20% - Акцент6 2" xfId="389"/>
    <cellStyle name="20% - Акцент6 2 2" xfId="390"/>
    <cellStyle name="20% - Акцент6 2 3" xfId="391"/>
    <cellStyle name="20% - Акцент6 2_46EE.2011(v1.0)" xfId="392"/>
    <cellStyle name="20% - Акцент6 3" xfId="393"/>
    <cellStyle name="20% - Акцент6 3 2" xfId="394"/>
    <cellStyle name="20% - Акцент6 3 3" xfId="395"/>
    <cellStyle name="20% - Акцент6 3_46EE.2011(v1.0)" xfId="396"/>
    <cellStyle name="20% - Акцент6 4" xfId="397"/>
    <cellStyle name="20% - Акцент6 4 2" xfId="398"/>
    <cellStyle name="20% - Акцент6 4 3" xfId="399"/>
    <cellStyle name="20% - Акцент6 4_46EE.2011(v1.0)" xfId="400"/>
    <cellStyle name="20% - Акцент6 5" xfId="401"/>
    <cellStyle name="20% - Акцент6 5 2" xfId="402"/>
    <cellStyle name="20% - Акцент6 5 3" xfId="403"/>
    <cellStyle name="20% - Акцент6 5_46EE.2011(v1.0)" xfId="404"/>
    <cellStyle name="20% - Акцент6 6" xfId="405"/>
    <cellStyle name="20% - Акцент6 6 2" xfId="406"/>
    <cellStyle name="20% - Акцент6 6 3" xfId="407"/>
    <cellStyle name="20% - Акцент6 6_46EE.2011(v1.0)" xfId="408"/>
    <cellStyle name="20% - Акцент6 7" xfId="409"/>
    <cellStyle name="20% - Акцент6 7 2" xfId="410"/>
    <cellStyle name="20% - Акцент6 7 3" xfId="411"/>
    <cellStyle name="20% - Акцент6 7_46EE.2011(v1.0)" xfId="412"/>
    <cellStyle name="20% - Акцент6 8" xfId="413"/>
    <cellStyle name="20% - Акцент6 8 2" xfId="414"/>
    <cellStyle name="20% - Акцент6 8 3" xfId="415"/>
    <cellStyle name="20% - Акцент6 8_46EE.2011(v1.0)" xfId="416"/>
    <cellStyle name="20% - Акцент6 9" xfId="417"/>
    <cellStyle name="20% - Акцент6 9 2" xfId="418"/>
    <cellStyle name="20% - Акцент6 9 3" xfId="419"/>
    <cellStyle name="20% - Акцент6 9_46EE.2011(v1.0)" xfId="420"/>
    <cellStyle name="40% - Accent1" xfId="421"/>
    <cellStyle name="40% - Accent1 2" xfId="422"/>
    <cellStyle name="40% - Accent1 3" xfId="423"/>
    <cellStyle name="40% - Accent1_46EE.2011(v1.0)" xfId="424"/>
    <cellStyle name="40% - Accent2" xfId="425"/>
    <cellStyle name="40% - Accent2 2" xfId="426"/>
    <cellStyle name="40% - Accent2 3" xfId="427"/>
    <cellStyle name="40% - Accent2_46EE.2011(v1.0)" xfId="428"/>
    <cellStyle name="40% - Accent3" xfId="429"/>
    <cellStyle name="40% - Accent3 2" xfId="430"/>
    <cellStyle name="40% - Accent3 3" xfId="431"/>
    <cellStyle name="40% - Accent3_46EE.2011(v1.0)" xfId="432"/>
    <cellStyle name="40% - Accent4" xfId="433"/>
    <cellStyle name="40% - Accent4 2" xfId="434"/>
    <cellStyle name="40% - Accent4 3" xfId="435"/>
    <cellStyle name="40% - Accent4_46EE.2011(v1.0)" xfId="436"/>
    <cellStyle name="40% - Accent5" xfId="437"/>
    <cellStyle name="40% - Accent5 2" xfId="438"/>
    <cellStyle name="40% - Accent5 3" xfId="439"/>
    <cellStyle name="40% - Accent5_46EE.2011(v1.0)" xfId="440"/>
    <cellStyle name="40% - Accent6" xfId="441"/>
    <cellStyle name="40% - Accent6 2" xfId="442"/>
    <cellStyle name="40% - Accent6 3" xfId="443"/>
    <cellStyle name="40% - Accent6_46EE.2011(v1.0)" xfId="444"/>
    <cellStyle name="40% - Акцент1" xfId="445"/>
    <cellStyle name="40% - Акцент1 10" xfId="446"/>
    <cellStyle name="40% - Акцент1 2" xfId="447"/>
    <cellStyle name="40% - Акцент1 2 2" xfId="448"/>
    <cellStyle name="40% - Акцент1 2 3" xfId="449"/>
    <cellStyle name="40% - Акцент1 2_46EE.2011(v1.0)" xfId="450"/>
    <cellStyle name="40% - Акцент1 3" xfId="451"/>
    <cellStyle name="40% - Акцент1 3 2" xfId="452"/>
    <cellStyle name="40% - Акцент1 3 3" xfId="453"/>
    <cellStyle name="40% - Акцент1 3_46EE.2011(v1.0)" xfId="454"/>
    <cellStyle name="40% - Акцент1 4" xfId="455"/>
    <cellStyle name="40% - Акцент1 4 2" xfId="456"/>
    <cellStyle name="40% - Акцент1 4 3" xfId="457"/>
    <cellStyle name="40% - Акцент1 4_46EE.2011(v1.0)" xfId="458"/>
    <cellStyle name="40% - Акцент1 5" xfId="459"/>
    <cellStyle name="40% - Акцент1 5 2" xfId="460"/>
    <cellStyle name="40% - Акцент1 5 3" xfId="461"/>
    <cellStyle name="40% - Акцент1 5_46EE.2011(v1.0)" xfId="462"/>
    <cellStyle name="40% - Акцент1 6" xfId="463"/>
    <cellStyle name="40% - Акцент1 6 2" xfId="464"/>
    <cellStyle name="40% - Акцент1 6 3" xfId="465"/>
    <cellStyle name="40% - Акцент1 6_46EE.2011(v1.0)" xfId="466"/>
    <cellStyle name="40% - Акцент1 7" xfId="467"/>
    <cellStyle name="40% - Акцент1 7 2" xfId="468"/>
    <cellStyle name="40% - Акцент1 7 3" xfId="469"/>
    <cellStyle name="40% - Акцент1 7_46EE.2011(v1.0)" xfId="470"/>
    <cellStyle name="40% - Акцент1 8" xfId="471"/>
    <cellStyle name="40% - Акцент1 8 2" xfId="472"/>
    <cellStyle name="40% - Акцент1 8 3" xfId="473"/>
    <cellStyle name="40% - Акцент1 8_46EE.2011(v1.0)" xfId="474"/>
    <cellStyle name="40% - Акцент1 9" xfId="475"/>
    <cellStyle name="40% - Акцент1 9 2" xfId="476"/>
    <cellStyle name="40% - Акцент1 9 3" xfId="477"/>
    <cellStyle name="40% - Акцент1 9_46EE.2011(v1.0)" xfId="478"/>
    <cellStyle name="40% - Акцент2" xfId="479"/>
    <cellStyle name="40% - Акцент2 10" xfId="480"/>
    <cellStyle name="40% - Акцент2 2" xfId="481"/>
    <cellStyle name="40% - Акцент2 2 2" xfId="482"/>
    <cellStyle name="40% - Акцент2 2 3" xfId="483"/>
    <cellStyle name="40% - Акцент2 2_46EE.2011(v1.0)" xfId="484"/>
    <cellStyle name="40% - Акцент2 3" xfId="485"/>
    <cellStyle name="40% - Акцент2 3 2" xfId="486"/>
    <cellStyle name="40% - Акцент2 3 3" xfId="487"/>
    <cellStyle name="40% - Акцент2 3_46EE.2011(v1.0)" xfId="488"/>
    <cellStyle name="40% - Акцент2 4" xfId="489"/>
    <cellStyle name="40% - Акцент2 4 2" xfId="490"/>
    <cellStyle name="40% - Акцент2 4 3" xfId="491"/>
    <cellStyle name="40% - Акцент2 4_46EE.2011(v1.0)" xfId="492"/>
    <cellStyle name="40% - Акцент2 5" xfId="493"/>
    <cellStyle name="40% - Акцент2 5 2" xfId="494"/>
    <cellStyle name="40% - Акцент2 5 3" xfId="495"/>
    <cellStyle name="40% - Акцент2 5_46EE.2011(v1.0)" xfId="496"/>
    <cellStyle name="40% - Акцент2 6" xfId="497"/>
    <cellStyle name="40% - Акцент2 6 2" xfId="498"/>
    <cellStyle name="40% - Акцент2 6 3" xfId="499"/>
    <cellStyle name="40% - Акцент2 6_46EE.2011(v1.0)" xfId="500"/>
    <cellStyle name="40% - Акцент2 7" xfId="501"/>
    <cellStyle name="40% - Акцент2 7 2" xfId="502"/>
    <cellStyle name="40% - Акцент2 7 3" xfId="503"/>
    <cellStyle name="40% - Акцент2 7_46EE.2011(v1.0)" xfId="504"/>
    <cellStyle name="40% - Акцент2 8" xfId="505"/>
    <cellStyle name="40% - Акцент2 8 2" xfId="506"/>
    <cellStyle name="40% - Акцент2 8 3" xfId="507"/>
    <cellStyle name="40% - Акцент2 8_46EE.2011(v1.0)" xfId="508"/>
    <cellStyle name="40% - Акцент2 9" xfId="509"/>
    <cellStyle name="40% - Акцент2 9 2" xfId="510"/>
    <cellStyle name="40% - Акцент2 9 3" xfId="511"/>
    <cellStyle name="40% - Акцент2 9_46EE.2011(v1.0)" xfId="512"/>
    <cellStyle name="40% - Акцент3" xfId="513"/>
    <cellStyle name="40% - Акцент3 10" xfId="514"/>
    <cellStyle name="40% - Акцент3 2" xfId="515"/>
    <cellStyle name="40% - Акцент3 2 2" xfId="516"/>
    <cellStyle name="40% - Акцент3 2 3" xfId="517"/>
    <cellStyle name="40% - Акцент3 2_46EE.2011(v1.0)" xfId="518"/>
    <cellStyle name="40% - Акцент3 3" xfId="519"/>
    <cellStyle name="40% - Акцент3 3 2" xfId="520"/>
    <cellStyle name="40% - Акцент3 3 3" xfId="521"/>
    <cellStyle name="40% - Акцент3 3_46EE.2011(v1.0)" xfId="522"/>
    <cellStyle name="40% - Акцент3 4" xfId="523"/>
    <cellStyle name="40% - Акцент3 4 2" xfId="524"/>
    <cellStyle name="40% - Акцент3 4 3" xfId="525"/>
    <cellStyle name="40% - Акцент3 4_46EE.2011(v1.0)" xfId="526"/>
    <cellStyle name="40% - Акцент3 5" xfId="527"/>
    <cellStyle name="40% - Акцент3 5 2" xfId="528"/>
    <cellStyle name="40% - Акцент3 5 3" xfId="529"/>
    <cellStyle name="40% - Акцент3 5_46EE.2011(v1.0)" xfId="530"/>
    <cellStyle name="40% - Акцент3 6" xfId="531"/>
    <cellStyle name="40% - Акцент3 6 2" xfId="532"/>
    <cellStyle name="40% - Акцент3 6 3" xfId="533"/>
    <cellStyle name="40% - Акцент3 6_46EE.2011(v1.0)" xfId="534"/>
    <cellStyle name="40% - Акцент3 7" xfId="535"/>
    <cellStyle name="40% - Акцент3 7 2" xfId="536"/>
    <cellStyle name="40% - Акцент3 7 3" xfId="537"/>
    <cellStyle name="40% - Акцент3 7_46EE.2011(v1.0)" xfId="538"/>
    <cellStyle name="40% - Акцент3 8" xfId="539"/>
    <cellStyle name="40% - Акцент3 8 2" xfId="540"/>
    <cellStyle name="40% - Акцент3 8 3" xfId="541"/>
    <cellStyle name="40% - Акцент3 8_46EE.2011(v1.0)" xfId="542"/>
    <cellStyle name="40% - Акцент3 9" xfId="543"/>
    <cellStyle name="40% - Акцент3 9 2" xfId="544"/>
    <cellStyle name="40% - Акцент3 9 3" xfId="545"/>
    <cellStyle name="40% - Акцент3 9_46EE.2011(v1.0)" xfId="546"/>
    <cellStyle name="40% - Акцент4" xfId="547"/>
    <cellStyle name="40% - Акцент4 10" xfId="548"/>
    <cellStyle name="40% - Акцент4 2" xfId="549"/>
    <cellStyle name="40% - Акцент4 2 2" xfId="550"/>
    <cellStyle name="40% - Акцент4 2 3" xfId="551"/>
    <cellStyle name="40% - Акцент4 2_46EE.2011(v1.0)" xfId="552"/>
    <cellStyle name="40% - Акцент4 3" xfId="553"/>
    <cellStyle name="40% - Акцент4 3 2" xfId="554"/>
    <cellStyle name="40% - Акцент4 3 3" xfId="555"/>
    <cellStyle name="40% - Акцент4 3_46EE.2011(v1.0)" xfId="556"/>
    <cellStyle name="40% - Акцент4 4" xfId="557"/>
    <cellStyle name="40% - Акцент4 4 2" xfId="558"/>
    <cellStyle name="40% - Акцент4 4 3" xfId="559"/>
    <cellStyle name="40% - Акцент4 4_46EE.2011(v1.0)" xfId="560"/>
    <cellStyle name="40% - Акцент4 5" xfId="561"/>
    <cellStyle name="40% - Акцент4 5 2" xfId="562"/>
    <cellStyle name="40% - Акцент4 5 3" xfId="563"/>
    <cellStyle name="40% - Акцент4 5_46EE.2011(v1.0)" xfId="564"/>
    <cellStyle name="40% - Акцент4 6" xfId="565"/>
    <cellStyle name="40% - Акцент4 6 2" xfId="566"/>
    <cellStyle name="40% - Акцент4 6 3" xfId="567"/>
    <cellStyle name="40% - Акцент4 6_46EE.2011(v1.0)" xfId="568"/>
    <cellStyle name="40% - Акцент4 7" xfId="569"/>
    <cellStyle name="40% - Акцент4 7 2" xfId="570"/>
    <cellStyle name="40% - Акцент4 7 3" xfId="571"/>
    <cellStyle name="40% - Акцент4 7_46EE.2011(v1.0)" xfId="572"/>
    <cellStyle name="40% - Акцент4 8" xfId="573"/>
    <cellStyle name="40% - Акцент4 8 2" xfId="574"/>
    <cellStyle name="40% - Акцент4 8 3" xfId="575"/>
    <cellStyle name="40% - Акцент4 8_46EE.2011(v1.0)" xfId="576"/>
    <cellStyle name="40% - Акцент4 9" xfId="577"/>
    <cellStyle name="40% - Акцент4 9 2" xfId="578"/>
    <cellStyle name="40% - Акцент4 9 3" xfId="579"/>
    <cellStyle name="40% - Акцент4 9_46EE.2011(v1.0)" xfId="580"/>
    <cellStyle name="40% - Акцент5" xfId="581"/>
    <cellStyle name="40% - Акцент5 10" xfId="582"/>
    <cellStyle name="40% - Акцент5 2" xfId="583"/>
    <cellStyle name="40% - Акцент5 2 2" xfId="584"/>
    <cellStyle name="40% - Акцент5 2 3" xfId="585"/>
    <cellStyle name="40% - Акцент5 2_46EE.2011(v1.0)" xfId="586"/>
    <cellStyle name="40% - Акцент5 3" xfId="587"/>
    <cellStyle name="40% - Акцент5 3 2" xfId="588"/>
    <cellStyle name="40% - Акцент5 3 3" xfId="589"/>
    <cellStyle name="40% - Акцент5 3_46EE.2011(v1.0)" xfId="590"/>
    <cellStyle name="40% - Акцент5 4" xfId="591"/>
    <cellStyle name="40% - Акцент5 4 2" xfId="592"/>
    <cellStyle name="40% - Акцент5 4 3" xfId="593"/>
    <cellStyle name="40% - Акцент5 4_46EE.2011(v1.0)" xfId="594"/>
    <cellStyle name="40% - Акцент5 5" xfId="595"/>
    <cellStyle name="40% - Акцент5 5 2" xfId="596"/>
    <cellStyle name="40% - Акцент5 5 3" xfId="597"/>
    <cellStyle name="40% - Акцент5 5_46EE.2011(v1.0)" xfId="598"/>
    <cellStyle name="40% - Акцент5 6" xfId="599"/>
    <cellStyle name="40% - Акцент5 6 2" xfId="600"/>
    <cellStyle name="40% - Акцент5 6 3" xfId="601"/>
    <cellStyle name="40% - Акцент5 6_46EE.2011(v1.0)" xfId="602"/>
    <cellStyle name="40% - Акцент5 7" xfId="603"/>
    <cellStyle name="40% - Акцент5 7 2" xfId="604"/>
    <cellStyle name="40% - Акцент5 7 3" xfId="605"/>
    <cellStyle name="40% - Акцент5 7_46EE.2011(v1.0)" xfId="606"/>
    <cellStyle name="40% - Акцент5 8" xfId="607"/>
    <cellStyle name="40% - Акцент5 8 2" xfId="608"/>
    <cellStyle name="40% - Акцент5 8 3" xfId="609"/>
    <cellStyle name="40% - Акцент5 8_46EE.2011(v1.0)" xfId="610"/>
    <cellStyle name="40% - Акцент5 9" xfId="611"/>
    <cellStyle name="40% - Акцент5 9 2" xfId="612"/>
    <cellStyle name="40% - Акцент5 9 3" xfId="613"/>
    <cellStyle name="40% - Акцент5 9_46EE.2011(v1.0)" xfId="614"/>
    <cellStyle name="40% - Акцент6" xfId="615"/>
    <cellStyle name="40% - Акцент6 10" xfId="616"/>
    <cellStyle name="40% - Акцент6 2" xfId="617"/>
    <cellStyle name="40% - Акцент6 2 2" xfId="618"/>
    <cellStyle name="40% - Акцент6 2 3" xfId="619"/>
    <cellStyle name="40% - Акцент6 2_46EE.2011(v1.0)" xfId="620"/>
    <cellStyle name="40% - Акцент6 3" xfId="621"/>
    <cellStyle name="40% - Акцент6 3 2" xfId="622"/>
    <cellStyle name="40% - Акцент6 3 3" xfId="623"/>
    <cellStyle name="40% - Акцент6 3_46EE.2011(v1.0)" xfId="624"/>
    <cellStyle name="40% - Акцент6 4" xfId="625"/>
    <cellStyle name="40% - Акцент6 4 2" xfId="626"/>
    <cellStyle name="40% - Акцент6 4 3" xfId="627"/>
    <cellStyle name="40% - Акцент6 4_46EE.2011(v1.0)" xfId="628"/>
    <cellStyle name="40% - Акцент6 5" xfId="629"/>
    <cellStyle name="40% - Акцент6 5 2" xfId="630"/>
    <cellStyle name="40% - Акцент6 5 3" xfId="631"/>
    <cellStyle name="40% - Акцент6 5_46EE.2011(v1.0)" xfId="632"/>
    <cellStyle name="40% - Акцент6 6" xfId="633"/>
    <cellStyle name="40% - Акцент6 6 2" xfId="634"/>
    <cellStyle name="40% - Акцент6 6 3" xfId="635"/>
    <cellStyle name="40% - Акцент6 6_46EE.2011(v1.0)" xfId="636"/>
    <cellStyle name="40% - Акцент6 7" xfId="637"/>
    <cellStyle name="40% - Акцент6 7 2" xfId="638"/>
    <cellStyle name="40% - Акцент6 7 3" xfId="639"/>
    <cellStyle name="40% - Акцент6 7_46EE.2011(v1.0)" xfId="640"/>
    <cellStyle name="40% - Акцент6 8" xfId="641"/>
    <cellStyle name="40% - Акцент6 8 2" xfId="642"/>
    <cellStyle name="40% - Акцент6 8 3" xfId="643"/>
    <cellStyle name="40% - Акцент6 8_46EE.2011(v1.0)" xfId="644"/>
    <cellStyle name="40% - Акцент6 9" xfId="645"/>
    <cellStyle name="40% - Акцент6 9 2" xfId="646"/>
    <cellStyle name="40% - Акцент6 9 3" xfId="647"/>
    <cellStyle name="40% - Акцент6 9_46EE.2011(v1.0)" xfId="648"/>
    <cellStyle name="60% - Accent1" xfId="649"/>
    <cellStyle name="60% - Accent2" xfId="650"/>
    <cellStyle name="60% - Accent3" xfId="651"/>
    <cellStyle name="60% - Accent4" xfId="652"/>
    <cellStyle name="60% - Accent5" xfId="653"/>
    <cellStyle name="60% - Accent6" xfId="654"/>
    <cellStyle name="60% - Акцент1" xfId="655"/>
    <cellStyle name="60% - Акцент1 2" xfId="656"/>
    <cellStyle name="60% - Акцент1 2 2" xfId="657"/>
    <cellStyle name="60% - Акцент1 3" xfId="658"/>
    <cellStyle name="60% - Акцент1 3 2" xfId="659"/>
    <cellStyle name="60% - Акцент1 4" xfId="660"/>
    <cellStyle name="60% - Акцент1 4 2" xfId="661"/>
    <cellStyle name="60% - Акцент1 5" xfId="662"/>
    <cellStyle name="60% - Акцент1 5 2" xfId="663"/>
    <cellStyle name="60% - Акцент1 6" xfId="664"/>
    <cellStyle name="60% - Акцент1 6 2" xfId="665"/>
    <cellStyle name="60% - Акцент1 7" xfId="666"/>
    <cellStyle name="60% - Акцент1 7 2" xfId="667"/>
    <cellStyle name="60% - Акцент1 8" xfId="668"/>
    <cellStyle name="60% - Акцент1 8 2" xfId="669"/>
    <cellStyle name="60% - Акцент1 9" xfId="670"/>
    <cellStyle name="60% - Акцент1 9 2" xfId="671"/>
    <cellStyle name="60% - Акцент2" xfId="672"/>
    <cellStyle name="60% - Акцент2 2" xfId="673"/>
    <cellStyle name="60% - Акцент2 2 2" xfId="674"/>
    <cellStyle name="60% - Акцент2 3" xfId="675"/>
    <cellStyle name="60% - Акцент2 3 2" xfId="676"/>
    <cellStyle name="60% - Акцент2 4" xfId="677"/>
    <cellStyle name="60% - Акцент2 4 2" xfId="678"/>
    <cellStyle name="60% - Акцент2 5" xfId="679"/>
    <cellStyle name="60% - Акцент2 5 2" xfId="680"/>
    <cellStyle name="60% - Акцент2 6" xfId="681"/>
    <cellStyle name="60% - Акцент2 6 2" xfId="682"/>
    <cellStyle name="60% - Акцент2 7" xfId="683"/>
    <cellStyle name="60% - Акцент2 7 2" xfId="684"/>
    <cellStyle name="60% - Акцент2 8" xfId="685"/>
    <cellStyle name="60% - Акцент2 8 2" xfId="686"/>
    <cellStyle name="60% - Акцент2 9" xfId="687"/>
    <cellStyle name="60% - Акцент2 9 2" xfId="688"/>
    <cellStyle name="60% - Акцент3" xfId="689"/>
    <cellStyle name="60% - Акцент3 2" xfId="690"/>
    <cellStyle name="60% - Акцент3 2 2" xfId="691"/>
    <cellStyle name="60% - Акцент3 3" xfId="692"/>
    <cellStyle name="60% - Акцент3 3 2" xfId="693"/>
    <cellStyle name="60% - Акцент3 4" xfId="694"/>
    <cellStyle name="60% - Акцент3 4 2" xfId="695"/>
    <cellStyle name="60% - Акцент3 5" xfId="696"/>
    <cellStyle name="60% - Акцент3 5 2" xfId="697"/>
    <cellStyle name="60% - Акцент3 6" xfId="698"/>
    <cellStyle name="60% - Акцент3 6 2" xfId="699"/>
    <cellStyle name="60% - Акцент3 7" xfId="700"/>
    <cellStyle name="60% - Акцент3 7 2" xfId="701"/>
    <cellStyle name="60% - Акцент3 8" xfId="702"/>
    <cellStyle name="60% - Акцент3 8 2" xfId="703"/>
    <cellStyle name="60% - Акцент3 9" xfId="704"/>
    <cellStyle name="60% - Акцент3 9 2" xfId="705"/>
    <cellStyle name="60% - Акцент4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2" xfId="724"/>
    <cellStyle name="60% - Акцент5 2 2" xfId="725"/>
    <cellStyle name="60% - Акцент5 3" xfId="726"/>
    <cellStyle name="60% - Акцент5 3 2" xfId="727"/>
    <cellStyle name="60% - Акцент5 4" xfId="728"/>
    <cellStyle name="60% - Акцент5 4 2" xfId="729"/>
    <cellStyle name="60% - Акцент5 5" xfId="730"/>
    <cellStyle name="60% - Акцент5 5 2" xfId="731"/>
    <cellStyle name="60% - Акцент5 6" xfId="732"/>
    <cellStyle name="60% - Акцент5 6 2" xfId="733"/>
    <cellStyle name="60% - Акцент5 7" xfId="734"/>
    <cellStyle name="60% - Акцент5 7 2" xfId="735"/>
    <cellStyle name="60% - Акцент5 8" xfId="736"/>
    <cellStyle name="60% - Акцент5 8 2" xfId="737"/>
    <cellStyle name="60% - Акцент5 9" xfId="738"/>
    <cellStyle name="60% - Акцент5 9 2" xfId="739"/>
    <cellStyle name="60% - Акцент6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2" xfId="1008"/>
    <cellStyle name="Акцент1 2 2" xfId="1009"/>
    <cellStyle name="Акцент1 3" xfId="1010"/>
    <cellStyle name="Акцент1 3 2" xfId="1011"/>
    <cellStyle name="Акцент1 4" xfId="1012"/>
    <cellStyle name="Акцент1 4 2" xfId="1013"/>
    <cellStyle name="Акцент1 5" xfId="1014"/>
    <cellStyle name="Акцент1 5 2" xfId="1015"/>
    <cellStyle name="Акцент1 6" xfId="1016"/>
    <cellStyle name="Акцент1 6 2" xfId="1017"/>
    <cellStyle name="Акцент1 7" xfId="1018"/>
    <cellStyle name="Акцент1 7 2" xfId="1019"/>
    <cellStyle name="Акцент1 8" xfId="1020"/>
    <cellStyle name="Акцент1 8 2" xfId="1021"/>
    <cellStyle name="Акцент1 9" xfId="1022"/>
    <cellStyle name="Акцент1 9 2" xfId="1023"/>
    <cellStyle name="Акцент2" xfId="1024"/>
    <cellStyle name="Акцент2 2" xfId="1025"/>
    <cellStyle name="Акцент2 2 2" xfId="1026"/>
    <cellStyle name="Акцент2 3" xfId="1027"/>
    <cellStyle name="Акцент2 3 2" xfId="1028"/>
    <cellStyle name="Акцент2 4" xfId="1029"/>
    <cellStyle name="Акцент2 4 2" xfId="1030"/>
    <cellStyle name="Акцент2 5" xfId="1031"/>
    <cellStyle name="Акцент2 5 2" xfId="1032"/>
    <cellStyle name="Акцент2 6" xfId="1033"/>
    <cellStyle name="Акцент2 6 2" xfId="1034"/>
    <cellStyle name="Акцент2 7" xfId="1035"/>
    <cellStyle name="Акцент2 7 2" xfId="1036"/>
    <cellStyle name="Акцент2 8" xfId="1037"/>
    <cellStyle name="Акцент2 8 2" xfId="1038"/>
    <cellStyle name="Акцент2 9" xfId="1039"/>
    <cellStyle name="Акцент2 9 2" xfId="1040"/>
    <cellStyle name="Акцент3" xfId="1041"/>
    <cellStyle name="Акцент3 2" xfId="1042"/>
    <cellStyle name="Акцент3 2 2" xfId="1043"/>
    <cellStyle name="Акцент3 3" xfId="1044"/>
    <cellStyle name="Акцент3 3 2" xfId="1045"/>
    <cellStyle name="Акцент3 4" xfId="1046"/>
    <cellStyle name="Акцент3 4 2" xfId="1047"/>
    <cellStyle name="Акцент3 5" xfId="1048"/>
    <cellStyle name="Акцент3 5 2" xfId="1049"/>
    <cellStyle name="Акцент3 6" xfId="1050"/>
    <cellStyle name="Акцент3 6 2" xfId="1051"/>
    <cellStyle name="Акцент3 7" xfId="1052"/>
    <cellStyle name="Акцент3 7 2" xfId="1053"/>
    <cellStyle name="Акцент3 8" xfId="1054"/>
    <cellStyle name="Акцент3 8 2" xfId="1055"/>
    <cellStyle name="Акцент3 9" xfId="1056"/>
    <cellStyle name="Акцент3 9 2" xfId="1057"/>
    <cellStyle name="Акцент4" xfId="1058"/>
    <cellStyle name="Акцент4 2" xfId="1059"/>
    <cellStyle name="Акцент4 2 2" xfId="1060"/>
    <cellStyle name="Акцент4 3" xfId="1061"/>
    <cellStyle name="Акцент4 3 2" xfId="1062"/>
    <cellStyle name="Акцент4 4" xfId="1063"/>
    <cellStyle name="Акцент4 4 2" xfId="1064"/>
    <cellStyle name="Акцент4 5" xfId="1065"/>
    <cellStyle name="Акцент4 5 2" xfId="1066"/>
    <cellStyle name="Акцент4 6" xfId="1067"/>
    <cellStyle name="Акцент4 6 2" xfId="1068"/>
    <cellStyle name="Акцент4 7" xfId="1069"/>
    <cellStyle name="Акцент4 7 2" xfId="1070"/>
    <cellStyle name="Акцент4 8" xfId="1071"/>
    <cellStyle name="Акцент4 8 2" xfId="1072"/>
    <cellStyle name="Акцент4 9" xfId="1073"/>
    <cellStyle name="Акцент4 9 2" xfId="1074"/>
    <cellStyle name="Акцент5" xfId="1075"/>
    <cellStyle name="Акцент5 2" xfId="1076"/>
    <cellStyle name="Акцент5 2 2" xfId="1077"/>
    <cellStyle name="Акцент5 3" xfId="1078"/>
    <cellStyle name="Акцент5 3 2" xfId="1079"/>
    <cellStyle name="Акцент5 4" xfId="1080"/>
    <cellStyle name="Акцент5 4 2" xfId="1081"/>
    <cellStyle name="Акцент5 5" xfId="1082"/>
    <cellStyle name="Акцент5 5 2" xfId="1083"/>
    <cellStyle name="Акцент5 6" xfId="1084"/>
    <cellStyle name="Акцент5 6 2" xfId="1085"/>
    <cellStyle name="Акцент5 7" xfId="1086"/>
    <cellStyle name="Акцент5 7 2" xfId="1087"/>
    <cellStyle name="Акцент5 8" xfId="1088"/>
    <cellStyle name="Акцент5 8 2" xfId="1089"/>
    <cellStyle name="Акцент5 9" xfId="1090"/>
    <cellStyle name="Акцент5 9 2" xfId="1091"/>
    <cellStyle name="Акцент6" xfId="1092"/>
    <cellStyle name="Акцент6 2" xfId="1093"/>
    <cellStyle name="Акцент6 2 2" xfId="1094"/>
    <cellStyle name="Акцент6 3" xfId="1095"/>
    <cellStyle name="Акцент6 3 2" xfId="1096"/>
    <cellStyle name="Акцент6 4" xfId="1097"/>
    <cellStyle name="Акцент6 4 2" xfId="1098"/>
    <cellStyle name="Акцент6 5" xfId="1099"/>
    <cellStyle name="Акцент6 5 2" xfId="1100"/>
    <cellStyle name="Акцент6 6" xfId="1101"/>
    <cellStyle name="Акцент6 6 2" xfId="1102"/>
    <cellStyle name="Акцент6 7" xfId="1103"/>
    <cellStyle name="Акцент6 7 2" xfId="1104"/>
    <cellStyle name="Акцент6 8" xfId="1105"/>
    <cellStyle name="Акцент6 8 2" xfId="1106"/>
    <cellStyle name="Акцент6 9" xfId="1107"/>
    <cellStyle name="Акцент6 9 2" xfId="1108"/>
    <cellStyle name="Беззащитный" xfId="1109"/>
    <cellStyle name="Ввод " xfId="1110"/>
    <cellStyle name="Ввод  2" xfId="1111"/>
    <cellStyle name="Ввод  2 2" xfId="1112"/>
    <cellStyle name="Ввод  2_46EE.2011(v1.0)" xfId="1113"/>
    <cellStyle name="Ввод  3" xfId="1114"/>
    <cellStyle name="Ввод  3 2" xfId="1115"/>
    <cellStyle name="Ввод  3_46EE.2011(v1.0)" xfId="1116"/>
    <cellStyle name="Ввод  4" xfId="1117"/>
    <cellStyle name="Ввод  4 2" xfId="1118"/>
    <cellStyle name="Ввод  4_46EE.2011(v1.0)" xfId="1119"/>
    <cellStyle name="Ввод  5" xfId="1120"/>
    <cellStyle name="Ввод  5 2" xfId="1121"/>
    <cellStyle name="Ввод  5_46EE.2011(v1.0)" xfId="1122"/>
    <cellStyle name="Ввод  6" xfId="1123"/>
    <cellStyle name="Ввод  6 2" xfId="1124"/>
    <cellStyle name="Ввод  6_46EE.2011(v1.0)" xfId="1125"/>
    <cellStyle name="Ввод  7" xfId="1126"/>
    <cellStyle name="Ввод  7 2" xfId="1127"/>
    <cellStyle name="Ввод  7_46EE.2011(v1.0)" xfId="1128"/>
    <cellStyle name="Ввод  8" xfId="1129"/>
    <cellStyle name="Ввод  8 2" xfId="1130"/>
    <cellStyle name="Ввод  8_46EE.2011(v1.0)" xfId="1131"/>
    <cellStyle name="Ввод  9" xfId="1132"/>
    <cellStyle name="Ввод  9 2" xfId="1133"/>
    <cellStyle name="Ввод  9_46EE.2011(v1.0)" xfId="1134"/>
    <cellStyle name="Верт. заголовок" xfId="1135"/>
    <cellStyle name="Вес_продукта" xfId="1136"/>
    <cellStyle name="Вывод" xfId="1137"/>
    <cellStyle name="Вывод 2" xfId="1138"/>
    <cellStyle name="Вывод 2 2" xfId="1139"/>
    <cellStyle name="Вывод 2_46EE.2011(v1.0)" xfId="1140"/>
    <cellStyle name="Вывод 3" xfId="1141"/>
    <cellStyle name="Вывод 3 2" xfId="1142"/>
    <cellStyle name="Вывод 3_46EE.2011(v1.0)" xfId="1143"/>
    <cellStyle name="Вывод 4" xfId="1144"/>
    <cellStyle name="Вывод 4 2" xfId="1145"/>
    <cellStyle name="Вывод 4_46EE.2011(v1.0)" xfId="1146"/>
    <cellStyle name="Вывод 5" xfId="1147"/>
    <cellStyle name="Вывод 5 2" xfId="1148"/>
    <cellStyle name="Вывод 5_46EE.2011(v1.0)" xfId="1149"/>
    <cellStyle name="Вывод 6" xfId="1150"/>
    <cellStyle name="Вывод 6 2" xfId="1151"/>
    <cellStyle name="Вывод 6_46EE.2011(v1.0)" xfId="1152"/>
    <cellStyle name="Вывод 7" xfId="1153"/>
    <cellStyle name="Вывод 7 2" xfId="1154"/>
    <cellStyle name="Вывод 7_46EE.2011(v1.0)" xfId="1155"/>
    <cellStyle name="Вывод 8" xfId="1156"/>
    <cellStyle name="Вывод 8 2" xfId="1157"/>
    <cellStyle name="Вывод 8_46EE.2011(v1.0)" xfId="1158"/>
    <cellStyle name="Вывод 9" xfId="1159"/>
    <cellStyle name="Вывод 9 2" xfId="1160"/>
    <cellStyle name="Вывод 9_46EE.2011(v1.0)" xfId="1161"/>
    <cellStyle name="Вычисление" xfId="1162"/>
    <cellStyle name="Вычисление 2" xfId="1163"/>
    <cellStyle name="Вычисление 2 2" xfId="1164"/>
    <cellStyle name="Вычисление 2_46EE.2011(v1.0)" xfId="1165"/>
    <cellStyle name="Вычисление 3" xfId="1166"/>
    <cellStyle name="Вычисление 3 2" xfId="1167"/>
    <cellStyle name="Вычисление 3_46EE.2011(v1.0)" xfId="1168"/>
    <cellStyle name="Вычисление 4" xfId="1169"/>
    <cellStyle name="Вычисление 4 2" xfId="1170"/>
    <cellStyle name="Вычисление 4_46EE.2011(v1.0)" xfId="1171"/>
    <cellStyle name="Вычисление 5" xfId="1172"/>
    <cellStyle name="Вычисление 5 2" xfId="1173"/>
    <cellStyle name="Вычисление 5_46EE.2011(v1.0)" xfId="1174"/>
    <cellStyle name="Вычисление 6" xfId="1175"/>
    <cellStyle name="Вычисление 6 2" xfId="1176"/>
    <cellStyle name="Вычисление 6_46EE.2011(v1.0)" xfId="1177"/>
    <cellStyle name="Вычисление 7" xfId="1178"/>
    <cellStyle name="Вычисление 7 2" xfId="1179"/>
    <cellStyle name="Вычисление 7_46EE.2011(v1.0)" xfId="1180"/>
    <cellStyle name="Вычисление 8" xfId="1181"/>
    <cellStyle name="Вычисление 8 2" xfId="1182"/>
    <cellStyle name="Вычисление 8_46EE.2011(v1.0)" xfId="1183"/>
    <cellStyle name="Вычисление 9" xfId="1184"/>
    <cellStyle name="Вычисление 9 2" xfId="1185"/>
    <cellStyle name="Вычисление 9_46EE.2011(v1.0)" xfId="1186"/>
    <cellStyle name="Hyperlink" xfId="1187"/>
    <cellStyle name="Гиперссылка 2" xfId="1188"/>
    <cellStyle name="Гиперссылка 2 2" xfId="1189"/>
    <cellStyle name="Гиперссылка 3" xfId="1190"/>
    <cellStyle name="Группа" xfId="1191"/>
    <cellStyle name="Группа 0" xfId="1192"/>
    <cellStyle name="Группа 1" xfId="1193"/>
    <cellStyle name="Группа 2" xfId="1194"/>
    <cellStyle name="Группа 3" xfId="1195"/>
    <cellStyle name="Группа 4" xfId="1196"/>
    <cellStyle name="Группа 5" xfId="1197"/>
    <cellStyle name="Группа 6" xfId="1198"/>
    <cellStyle name="Группа 7" xfId="1199"/>
    <cellStyle name="Группа 8" xfId="1200"/>
    <cellStyle name="Группа_additional slides_04.12.03 _1" xfId="1201"/>
    <cellStyle name="ДАТА" xfId="1202"/>
    <cellStyle name="ДАТА 2" xfId="1203"/>
    <cellStyle name="ДАТА 3" xfId="1204"/>
    <cellStyle name="ДАТА 4" xfId="1205"/>
    <cellStyle name="ДАТА 5" xfId="1206"/>
    <cellStyle name="ДАТА 6" xfId="1207"/>
    <cellStyle name="ДАТА 7" xfId="1208"/>
    <cellStyle name="ДАТА 8" xfId="1209"/>
    <cellStyle name="ДАТА 9" xfId="1210"/>
    <cellStyle name="ДАТА_1" xfId="1211"/>
    <cellStyle name="Currency" xfId="1212"/>
    <cellStyle name="Currency [0]" xfId="1213"/>
    <cellStyle name="Денежный 2" xfId="1214"/>
    <cellStyle name="Денежный 2 2" xfId="1215"/>
    <cellStyle name="Денежный 2_OREP.KU.2011.MONTHLY.02(v0.1)" xfId="1216"/>
    <cellStyle name="Заголовок" xfId="1217"/>
    <cellStyle name="Заголовок 1" xfId="1218"/>
    <cellStyle name="Заголовок 1 2" xfId="1219"/>
    <cellStyle name="Заголовок 1 2 2" xfId="1220"/>
    <cellStyle name="Заголовок 1 2_46EE.2011(v1.0)" xfId="1221"/>
    <cellStyle name="Заголовок 1 3" xfId="1222"/>
    <cellStyle name="Заголовок 1 3 2" xfId="1223"/>
    <cellStyle name="Заголовок 1 3_46EE.2011(v1.0)" xfId="1224"/>
    <cellStyle name="Заголовок 1 4" xfId="1225"/>
    <cellStyle name="Заголовок 1 4 2" xfId="1226"/>
    <cellStyle name="Заголовок 1 4_46EE.2011(v1.0)" xfId="1227"/>
    <cellStyle name="Заголовок 1 5" xfId="1228"/>
    <cellStyle name="Заголовок 1 5 2" xfId="1229"/>
    <cellStyle name="Заголовок 1 5_46EE.2011(v1.0)" xfId="1230"/>
    <cellStyle name="Заголовок 1 6" xfId="1231"/>
    <cellStyle name="Заголовок 1 6 2" xfId="1232"/>
    <cellStyle name="Заголовок 1 6_46EE.2011(v1.0)" xfId="1233"/>
    <cellStyle name="Заголовок 1 7" xfId="1234"/>
    <cellStyle name="Заголовок 1 7 2" xfId="1235"/>
    <cellStyle name="Заголовок 1 7_46EE.2011(v1.0)" xfId="1236"/>
    <cellStyle name="Заголовок 1 8" xfId="1237"/>
    <cellStyle name="Заголовок 1 8 2" xfId="1238"/>
    <cellStyle name="Заголовок 1 8_46EE.2011(v1.0)" xfId="1239"/>
    <cellStyle name="Заголовок 1 9" xfId="1240"/>
    <cellStyle name="Заголовок 1 9 2" xfId="1241"/>
    <cellStyle name="Заголовок 1 9_46EE.2011(v1.0)" xfId="1242"/>
    <cellStyle name="Заголовок 2" xfId="1243"/>
    <cellStyle name="Заголовок 2 2" xfId="1244"/>
    <cellStyle name="Заголовок 2 2 2" xfId="1245"/>
    <cellStyle name="Заголовок 2 2_46EE.2011(v1.0)" xfId="1246"/>
    <cellStyle name="Заголовок 2 3" xfId="1247"/>
    <cellStyle name="Заголовок 2 3 2" xfId="1248"/>
    <cellStyle name="Заголовок 2 3_46EE.2011(v1.0)" xfId="1249"/>
    <cellStyle name="Заголовок 2 4" xfId="1250"/>
    <cellStyle name="Заголовок 2 4 2" xfId="1251"/>
    <cellStyle name="Заголовок 2 4_46EE.2011(v1.0)" xfId="1252"/>
    <cellStyle name="Заголовок 2 5" xfId="1253"/>
    <cellStyle name="Заголовок 2 5 2" xfId="1254"/>
    <cellStyle name="Заголовок 2 5_46EE.2011(v1.0)" xfId="1255"/>
    <cellStyle name="Заголовок 2 6" xfId="1256"/>
    <cellStyle name="Заголовок 2 6 2" xfId="1257"/>
    <cellStyle name="Заголовок 2 6_46EE.2011(v1.0)" xfId="1258"/>
    <cellStyle name="Заголовок 2 7" xfId="1259"/>
    <cellStyle name="Заголовок 2 7 2" xfId="1260"/>
    <cellStyle name="Заголовок 2 7_46EE.2011(v1.0)" xfId="1261"/>
    <cellStyle name="Заголовок 2 8" xfId="1262"/>
    <cellStyle name="Заголовок 2 8 2" xfId="1263"/>
    <cellStyle name="Заголовок 2 8_46EE.2011(v1.0)" xfId="1264"/>
    <cellStyle name="Заголовок 2 9" xfId="1265"/>
    <cellStyle name="Заголовок 2 9 2" xfId="1266"/>
    <cellStyle name="Заголовок 2 9_46EE.2011(v1.0)" xfId="1267"/>
    <cellStyle name="Заголовок 3" xfId="1268"/>
    <cellStyle name="Заголовок 3 2" xfId="1269"/>
    <cellStyle name="Заголовок 3 2 2" xfId="1270"/>
    <cellStyle name="Заголовок 3 2_46EE.2011(v1.0)" xfId="1271"/>
    <cellStyle name="Заголовок 3 3" xfId="1272"/>
    <cellStyle name="Заголовок 3 3 2" xfId="1273"/>
    <cellStyle name="Заголовок 3 3_46EE.2011(v1.0)" xfId="1274"/>
    <cellStyle name="Заголовок 3 4" xfId="1275"/>
    <cellStyle name="Заголовок 3 4 2" xfId="1276"/>
    <cellStyle name="Заголовок 3 4_46EE.2011(v1.0)" xfId="1277"/>
    <cellStyle name="Заголовок 3 5" xfId="1278"/>
    <cellStyle name="Заголовок 3 5 2" xfId="1279"/>
    <cellStyle name="Заголовок 3 5_46EE.2011(v1.0)" xfId="1280"/>
    <cellStyle name="Заголовок 3 6" xfId="1281"/>
    <cellStyle name="Заголовок 3 6 2" xfId="1282"/>
    <cellStyle name="Заголовок 3 6_46EE.2011(v1.0)" xfId="1283"/>
    <cellStyle name="Заголовок 3 7" xfId="1284"/>
    <cellStyle name="Заголовок 3 7 2" xfId="1285"/>
    <cellStyle name="Заголовок 3 7_46EE.2011(v1.0)" xfId="1286"/>
    <cellStyle name="Заголовок 3 8" xfId="1287"/>
    <cellStyle name="Заголовок 3 8 2" xfId="1288"/>
    <cellStyle name="Заголовок 3 8_46EE.2011(v1.0)" xfId="1289"/>
    <cellStyle name="Заголовок 3 9" xfId="1290"/>
    <cellStyle name="Заголовок 3 9 2" xfId="1291"/>
    <cellStyle name="Заголовок 3 9_46EE.2011(v1.0)" xfId="1292"/>
    <cellStyle name="Заголовок 4" xfId="1293"/>
    <cellStyle name="Заголовок 4 2" xfId="1294"/>
    <cellStyle name="Заголовок 4 2 2" xfId="1295"/>
    <cellStyle name="Заголовок 4 3" xfId="1296"/>
    <cellStyle name="Заголовок 4 3 2" xfId="1297"/>
    <cellStyle name="Заголовок 4 4" xfId="1298"/>
    <cellStyle name="Заголовок 4 4 2" xfId="1299"/>
    <cellStyle name="Заголовок 4 5" xfId="1300"/>
    <cellStyle name="Заголовок 4 5 2" xfId="1301"/>
    <cellStyle name="Заголовок 4 6" xfId="1302"/>
    <cellStyle name="Заголовок 4 6 2" xfId="1303"/>
    <cellStyle name="Заголовок 4 7" xfId="1304"/>
    <cellStyle name="Заголовок 4 7 2" xfId="1305"/>
    <cellStyle name="Заголовок 4 8" xfId="1306"/>
    <cellStyle name="Заголовок 4 8 2" xfId="1307"/>
    <cellStyle name="Заголовок 4 9" xfId="1308"/>
    <cellStyle name="Заголовок 4 9 2" xfId="1309"/>
    <cellStyle name="ЗАГОЛОВОК1" xfId="1310"/>
    <cellStyle name="ЗАГОЛОВОК2" xfId="1311"/>
    <cellStyle name="ЗаголовокСтолбца" xfId="1312"/>
    <cellStyle name="Защитный" xfId="1313"/>
    <cellStyle name="Значение" xfId="1314"/>
    <cellStyle name="Зоголовок" xfId="1315"/>
    <cellStyle name="Итог" xfId="1316"/>
    <cellStyle name="Итог 2" xfId="1317"/>
    <cellStyle name="Итог 2 2" xfId="1318"/>
    <cellStyle name="Итог 2_46EE.2011(v1.0)" xfId="1319"/>
    <cellStyle name="Итог 3" xfId="1320"/>
    <cellStyle name="Итог 3 2" xfId="1321"/>
    <cellStyle name="Итог 3_46EE.2011(v1.0)" xfId="1322"/>
    <cellStyle name="Итог 4" xfId="1323"/>
    <cellStyle name="Итог 4 2" xfId="1324"/>
    <cellStyle name="Итог 4_46EE.2011(v1.0)" xfId="1325"/>
    <cellStyle name="Итог 5" xfId="1326"/>
    <cellStyle name="Итог 5 2" xfId="1327"/>
    <cellStyle name="Итог 5_46EE.2011(v1.0)" xfId="1328"/>
    <cellStyle name="Итог 6" xfId="1329"/>
    <cellStyle name="Итог 6 2" xfId="1330"/>
    <cellStyle name="Итог 6_46EE.2011(v1.0)" xfId="1331"/>
    <cellStyle name="Итог 7" xfId="1332"/>
    <cellStyle name="Итог 7 2" xfId="1333"/>
    <cellStyle name="Итог 7_46EE.2011(v1.0)" xfId="1334"/>
    <cellStyle name="Итог 8" xfId="1335"/>
    <cellStyle name="Итог 8 2" xfId="1336"/>
    <cellStyle name="Итог 8_46EE.2011(v1.0)" xfId="1337"/>
    <cellStyle name="Итог 9" xfId="1338"/>
    <cellStyle name="Итог 9 2" xfId="1339"/>
    <cellStyle name="Итог 9_46EE.2011(v1.0)" xfId="1340"/>
    <cellStyle name="Итого" xfId="1341"/>
    <cellStyle name="ИТОГОВЫЙ" xfId="1342"/>
    <cellStyle name="ИТОГОВЫЙ 2" xfId="1343"/>
    <cellStyle name="ИТОГОВЫЙ 3" xfId="1344"/>
    <cellStyle name="ИТОГОВЫЙ 4" xfId="1345"/>
    <cellStyle name="ИТОГОВЫЙ 5" xfId="1346"/>
    <cellStyle name="ИТОГОВЫЙ 6" xfId="1347"/>
    <cellStyle name="ИТОГОВЫЙ 7" xfId="1348"/>
    <cellStyle name="ИТОГОВЫЙ 8" xfId="1349"/>
    <cellStyle name="ИТОГОВЫЙ 9" xfId="1350"/>
    <cellStyle name="ИТОГОВЫЙ_1" xfId="1351"/>
    <cellStyle name="Контрольная ячейка" xfId="1352"/>
    <cellStyle name="Контрольная ячейка 2" xfId="1353"/>
    <cellStyle name="Контрольная ячейка 2 2" xfId="1354"/>
    <cellStyle name="Контрольная ячейка 2_46EE.2011(v1.0)" xfId="1355"/>
    <cellStyle name="Контрольная ячейка 3" xfId="1356"/>
    <cellStyle name="Контрольная ячейка 3 2" xfId="1357"/>
    <cellStyle name="Контрольная ячейка 3_46EE.2011(v1.0)" xfId="1358"/>
    <cellStyle name="Контрольная ячейка 4" xfId="1359"/>
    <cellStyle name="Контрольная ячейка 4 2" xfId="1360"/>
    <cellStyle name="Контрольная ячейка 4_46EE.2011(v1.0)" xfId="1361"/>
    <cellStyle name="Контрольная ячейка 5" xfId="1362"/>
    <cellStyle name="Контрольная ячейка 5 2" xfId="1363"/>
    <cellStyle name="Контрольная ячейка 5_46EE.2011(v1.0)" xfId="1364"/>
    <cellStyle name="Контрольная ячейка 6" xfId="1365"/>
    <cellStyle name="Контрольная ячейка 6 2" xfId="1366"/>
    <cellStyle name="Контрольная ячейка 6_46EE.2011(v1.0)" xfId="1367"/>
    <cellStyle name="Контрольная ячейка 7" xfId="1368"/>
    <cellStyle name="Контрольная ячейка 7 2" xfId="1369"/>
    <cellStyle name="Контрольная ячейка 7_46EE.2011(v1.0)" xfId="1370"/>
    <cellStyle name="Контрольная ячейка 8" xfId="1371"/>
    <cellStyle name="Контрольная ячейка 8 2" xfId="1372"/>
    <cellStyle name="Контрольная ячейка 8_46EE.2011(v1.0)" xfId="1373"/>
    <cellStyle name="Контрольная ячейка 9" xfId="1374"/>
    <cellStyle name="Контрольная ячейка 9 2" xfId="1375"/>
    <cellStyle name="Контрольная ячейка 9_46EE.2011(v1.0)" xfId="1376"/>
    <cellStyle name="Миша (бланки отчетности)" xfId="1377"/>
    <cellStyle name="Мой заголовок" xfId="1378"/>
    <cellStyle name="Мой заголовок листа" xfId="1379"/>
    <cellStyle name="Мои наименования показателей" xfId="1380"/>
    <cellStyle name="Мои наименования показателей 2" xfId="1381"/>
    <cellStyle name="Мои наименования показателей 2 2" xfId="1382"/>
    <cellStyle name="Мои наименования показателей 2 3" xfId="1383"/>
    <cellStyle name="Мои наименования показателей 2 4" xfId="1384"/>
    <cellStyle name="Мои наименования показателей 2 5" xfId="1385"/>
    <cellStyle name="Мои наименования показателей 2 6" xfId="1386"/>
    <cellStyle name="Мои наименования показателей 2 7" xfId="1387"/>
    <cellStyle name="Мои наименования показателей 2 8" xfId="1388"/>
    <cellStyle name="Мои наименования показателей 2 9" xfId="1389"/>
    <cellStyle name="Мои наименования показателей 2_1" xfId="1390"/>
    <cellStyle name="Мои наименования показателей 3" xfId="1391"/>
    <cellStyle name="Мои наименования показателей 3 2" xfId="1392"/>
    <cellStyle name="Мои наименования показателей 3 3" xfId="1393"/>
    <cellStyle name="Мои наименования показателей 3 4" xfId="1394"/>
    <cellStyle name="Мои наименования показателей 3 5" xfId="1395"/>
    <cellStyle name="Мои наименования показателей 3 6" xfId="1396"/>
    <cellStyle name="Мои наименования показателей 3 7" xfId="1397"/>
    <cellStyle name="Мои наименования показателей 3 8" xfId="1398"/>
    <cellStyle name="Мои наименования показателей 3 9" xfId="1399"/>
    <cellStyle name="Мои наименования показателей 3_1" xfId="1400"/>
    <cellStyle name="Мои наименования показателей 4" xfId="1401"/>
    <cellStyle name="Мои наименования показателей 4 2" xfId="1402"/>
    <cellStyle name="Мои наименования показателей 4 3" xfId="1403"/>
    <cellStyle name="Мои наименования показателей 4 4" xfId="1404"/>
    <cellStyle name="Мои наименования показателей 4 5" xfId="1405"/>
    <cellStyle name="Мои наименования показателей 4 6" xfId="1406"/>
    <cellStyle name="Мои наименования показателей 4 7" xfId="1407"/>
    <cellStyle name="Мои наименования показателей 4 8" xfId="1408"/>
    <cellStyle name="Мои наименования показателей 4 9" xfId="1409"/>
    <cellStyle name="Мои наименования показателей 4_1" xfId="1410"/>
    <cellStyle name="Мои наименования показателей 5" xfId="1411"/>
    <cellStyle name="Мои наименования показателей 5 2" xfId="1412"/>
    <cellStyle name="Мои наименования показателей 5 3" xfId="1413"/>
    <cellStyle name="Мои наименования показателей 5 4" xfId="1414"/>
    <cellStyle name="Мои наименования показателей 5 5" xfId="1415"/>
    <cellStyle name="Мои наименования показателей 5 6" xfId="1416"/>
    <cellStyle name="Мои наименования показателей 5 7" xfId="1417"/>
    <cellStyle name="Мои наименования показателей 5 8" xfId="1418"/>
    <cellStyle name="Мои наименования показателей 5 9" xfId="1419"/>
    <cellStyle name="Мои наименования показателей 5_1" xfId="1420"/>
    <cellStyle name="Мои наименования показателей 6" xfId="1421"/>
    <cellStyle name="Мои наименования показателей 6 2" xfId="1422"/>
    <cellStyle name="Мои наименования показателей 6 3" xfId="1423"/>
    <cellStyle name="Мои наименования показателей 6_46EE.2011(v1.0)" xfId="1424"/>
    <cellStyle name="Мои наименования показателей 7" xfId="1425"/>
    <cellStyle name="Мои наименования показателей 7 2" xfId="1426"/>
    <cellStyle name="Мои наименования показателей 7 3" xfId="1427"/>
    <cellStyle name="Мои наименования показателей 7_46EE.2011(v1.0)" xfId="1428"/>
    <cellStyle name="Мои наименования показателей 8" xfId="1429"/>
    <cellStyle name="Мои наименования показателей 8 2" xfId="1430"/>
    <cellStyle name="Мои наименования показателей 8 3" xfId="1431"/>
    <cellStyle name="Мои наименования показателей 8_46EE.2011(v1.0)" xfId="1432"/>
    <cellStyle name="Мои наименования показателей_46TE.RT(v1.0)" xfId="1433"/>
    <cellStyle name="назв фил" xfId="1434"/>
    <cellStyle name="Название" xfId="1435"/>
    <cellStyle name="Название 2" xfId="1436"/>
    <cellStyle name="Название 2 2" xfId="1437"/>
    <cellStyle name="Название 3" xfId="1438"/>
    <cellStyle name="Название 3 2" xfId="1439"/>
    <cellStyle name="Название 4" xfId="1440"/>
    <cellStyle name="Название 4 2" xfId="1441"/>
    <cellStyle name="Название 5" xfId="1442"/>
    <cellStyle name="Название 5 2" xfId="1443"/>
    <cellStyle name="Название 6" xfId="1444"/>
    <cellStyle name="Название 6 2" xfId="1445"/>
    <cellStyle name="Название 7" xfId="1446"/>
    <cellStyle name="Название 7 2" xfId="1447"/>
    <cellStyle name="Название 8" xfId="1448"/>
    <cellStyle name="Название 8 2" xfId="1449"/>
    <cellStyle name="Название 9" xfId="1450"/>
    <cellStyle name="Название 9 2" xfId="1451"/>
    <cellStyle name="Невидимый" xfId="1452"/>
    <cellStyle name="Нейтральный" xfId="1453"/>
    <cellStyle name="Нейтральный 2" xfId="1454"/>
    <cellStyle name="Нейтральный 2 2" xfId="1455"/>
    <cellStyle name="Нейтральный 3" xfId="1456"/>
    <cellStyle name="Нейтральный 3 2" xfId="1457"/>
    <cellStyle name="Нейтральный 4" xfId="1458"/>
    <cellStyle name="Нейтральный 4 2" xfId="1459"/>
    <cellStyle name="Нейтральный 5" xfId="1460"/>
    <cellStyle name="Нейтральный 5 2" xfId="1461"/>
    <cellStyle name="Нейтральный 6" xfId="1462"/>
    <cellStyle name="Нейтральный 6 2" xfId="1463"/>
    <cellStyle name="Нейтральный 7" xfId="1464"/>
    <cellStyle name="Нейтральный 7 2" xfId="1465"/>
    <cellStyle name="Нейтральный 8" xfId="1466"/>
    <cellStyle name="Нейтральный 8 2" xfId="1467"/>
    <cellStyle name="Нейтральный 9" xfId="1468"/>
    <cellStyle name="Нейтральный 9 2" xfId="1469"/>
    <cellStyle name="Низ1" xfId="1470"/>
    <cellStyle name="Низ2" xfId="1471"/>
    <cellStyle name="Обычный 10" xfId="1472"/>
    <cellStyle name="Обычный 11" xfId="1473"/>
    <cellStyle name="Обычный 11 2" xfId="1474"/>
    <cellStyle name="Обычный 11 3" xfId="1475"/>
    <cellStyle name="Обычный 14" xfId="1476"/>
    <cellStyle name="Обычный 15" xfId="1477"/>
    <cellStyle name="Обычный 2" xfId="1478"/>
    <cellStyle name="Обычный 2 10" xfId="1479"/>
    <cellStyle name="Обычный 2 11" xfId="1480"/>
    <cellStyle name="Обычный 2 12" xfId="1481"/>
    <cellStyle name="Обычный 2 2" xfId="1482"/>
    <cellStyle name="Обычный 2 2 2" xfId="1483"/>
    <cellStyle name="Обычный 2 2 3" xfId="1484"/>
    <cellStyle name="Обычный 2 2_46EE.2011(v1.0)" xfId="1485"/>
    <cellStyle name="Обычный 2 3" xfId="1486"/>
    <cellStyle name="Обычный 2 3 2" xfId="1487"/>
    <cellStyle name="Обычный 2 3 3" xfId="1488"/>
    <cellStyle name="Обычный 2 3_46EE.2011(v1.0)" xfId="1489"/>
    <cellStyle name="Обычный 2 4" xfId="1490"/>
    <cellStyle name="Обычный 2 4 2" xfId="1491"/>
    <cellStyle name="Обычный 2 4 3" xfId="1492"/>
    <cellStyle name="Обычный 2 4_46EE.2011(v1.0)" xfId="1493"/>
    <cellStyle name="Обычный 2 5" xfId="1494"/>
    <cellStyle name="Обычный 2 5 2" xfId="1495"/>
    <cellStyle name="Обычный 2 5 3" xfId="1496"/>
    <cellStyle name="Обычный 2 5_46EE.2011(v1.0)" xfId="1497"/>
    <cellStyle name="Обычный 2 6" xfId="1498"/>
    <cellStyle name="Обычный 2 6 2" xfId="1499"/>
    <cellStyle name="Обычный 2 6 3" xfId="1500"/>
    <cellStyle name="Обычный 2 6_46EE.2011(v1.0)" xfId="1501"/>
    <cellStyle name="Обычный 2 7" xfId="1502"/>
    <cellStyle name="Обычный 2 7 2" xfId="1503"/>
    <cellStyle name="Обычный 2 8" xfId="1504"/>
    <cellStyle name="Обычный 2 9" xfId="1505"/>
    <cellStyle name="Обычный 2_1" xfId="1506"/>
    <cellStyle name="Обычный 3" xfId="1507"/>
    <cellStyle name="Обычный 3 2" xfId="1508"/>
    <cellStyle name="Обычный 3 3" xfId="1509"/>
    <cellStyle name="Обычный 4" xfId="1510"/>
    <cellStyle name="Обычный 4 2" xfId="1511"/>
    <cellStyle name="Обычный 4 2 2" xfId="1512"/>
    <cellStyle name="Обычный 4 2_INVEST.WARM.PLAN.4.78(v0.1)" xfId="1513"/>
    <cellStyle name="Обычный 4_EE.20.MET.SVOD.2.73_v0.1" xfId="1514"/>
    <cellStyle name="Обычный 5" xfId="1515"/>
    <cellStyle name="Обычный 5 2" xfId="1516"/>
    <cellStyle name="Обычный 6" xfId="1517"/>
    <cellStyle name="Обычный 7" xfId="1518"/>
    <cellStyle name="Обычный 8" xfId="1519"/>
    <cellStyle name="Обычный 9" xfId="1520"/>
    <cellStyle name="Обычный_BALANCE.VODOSN.2008YEAR_JKK.33.VS.1.77" xfId="1521"/>
    <cellStyle name="Обычный_Forma_1" xfId="1522"/>
    <cellStyle name="Обычный_Forma_3" xfId="1523"/>
    <cellStyle name="Обычный_Forma_5 2" xfId="1524"/>
    <cellStyle name="Обычный_Forma_5 3" xfId="1525"/>
    <cellStyle name="Обычный_Forma_5_Книга2" xfId="1526"/>
    <cellStyle name="Обычный_JKH.OPEN.INFO.PRICE.VO_v4.0(10.02.11)" xfId="1527"/>
    <cellStyle name="Обычный_KRU.TARIFF.TE.FACT(v0.5)_import_02.02" xfId="1528"/>
    <cellStyle name="Обычный_OREP.JKH.POD.2010YEAR(v1.0)" xfId="1529"/>
    <cellStyle name="Обычный_OREP.JKH.POD.2010YEAR(v1.1)" xfId="1530"/>
    <cellStyle name="Обычный_POTR.EE(+PASPORT)" xfId="1531"/>
    <cellStyle name="Обычный_PREDEL.JKH.2010(v1.3)" xfId="1532"/>
    <cellStyle name="Обычный_PRIL1.ELECTR" xfId="1533"/>
    <cellStyle name="Обычный_PRIL1.ELECTR 2" xfId="1534"/>
    <cellStyle name="Обычный_PRIL4.JKU.7.28(04.03.2009)" xfId="1535"/>
    <cellStyle name="Обычный_TEHSHEET" xfId="1536"/>
    <cellStyle name="Обычный_TR.TARIFF.AUTO.P.M.2.16" xfId="1537"/>
    <cellStyle name="Обычный_ЖКУ_проект3" xfId="1538"/>
    <cellStyle name="Обычный_ЖКУ_проект3 2" xfId="1539"/>
    <cellStyle name="Обычный_Карта РФ" xfId="1540"/>
    <cellStyle name="Обычный_Книга2" xfId="1541"/>
    <cellStyle name="Обычный_Котёл Сбыты" xfId="1542"/>
    <cellStyle name="Обычный_Мониторинг инвестиций" xfId="1543"/>
    <cellStyle name="Обычный_Мониторинг инвестиций 2" xfId="1544"/>
    <cellStyle name="Обычный_форма 1 водопровод для орг" xfId="1545"/>
    <cellStyle name="Обычный_форма 1 водопровод для орг_CALC.KV.4.78(v1.0)" xfId="1546"/>
    <cellStyle name="Обычный_Форма 22 ЖКХ" xfId="1547"/>
    <cellStyle name="Ошибка" xfId="1548"/>
    <cellStyle name="Плохой" xfId="1549"/>
    <cellStyle name="Плохой 2" xfId="1550"/>
    <cellStyle name="Плохой 2 2" xfId="1551"/>
    <cellStyle name="Плохой 3" xfId="1552"/>
    <cellStyle name="Плохой 3 2" xfId="1553"/>
    <cellStyle name="Плохой 4" xfId="1554"/>
    <cellStyle name="Плохой 4 2" xfId="1555"/>
    <cellStyle name="Плохой 5" xfId="1556"/>
    <cellStyle name="Плохой 5 2" xfId="1557"/>
    <cellStyle name="Плохой 6" xfId="1558"/>
    <cellStyle name="Плохой 6 2" xfId="1559"/>
    <cellStyle name="Плохой 7" xfId="1560"/>
    <cellStyle name="Плохой 7 2" xfId="1561"/>
    <cellStyle name="Плохой 8" xfId="1562"/>
    <cellStyle name="Плохой 8 2" xfId="1563"/>
    <cellStyle name="Плохой 9" xfId="1564"/>
    <cellStyle name="Плохой 9 2" xfId="1565"/>
    <cellStyle name="По центру с переносом" xfId="1566"/>
    <cellStyle name="По ширине с переносом" xfId="1567"/>
    <cellStyle name="Подгруппа" xfId="1568"/>
    <cellStyle name="Поле ввода" xfId="1569"/>
    <cellStyle name="Пояснение" xfId="1570"/>
    <cellStyle name="Пояснение 2" xfId="1571"/>
    <cellStyle name="Пояснение 2 2" xfId="1572"/>
    <cellStyle name="Пояснение 3" xfId="1573"/>
    <cellStyle name="Пояснение 3 2" xfId="1574"/>
    <cellStyle name="Пояснение 4" xfId="1575"/>
    <cellStyle name="Пояснение 4 2" xfId="1576"/>
    <cellStyle name="Пояснение 5" xfId="1577"/>
    <cellStyle name="Пояснение 5 2" xfId="1578"/>
    <cellStyle name="Пояснение 6" xfId="1579"/>
    <cellStyle name="Пояснение 6 2" xfId="1580"/>
    <cellStyle name="Пояснение 7" xfId="1581"/>
    <cellStyle name="Пояснение 7 2" xfId="1582"/>
    <cellStyle name="Пояснение 8" xfId="1583"/>
    <cellStyle name="Пояснение 8 2" xfId="1584"/>
    <cellStyle name="Пояснение 9" xfId="1585"/>
    <cellStyle name="Пояснение 9 2" xfId="1586"/>
    <cellStyle name="Примечание" xfId="1587"/>
    <cellStyle name="Примечание 10" xfId="1588"/>
    <cellStyle name="Примечание 10 2" xfId="1589"/>
    <cellStyle name="Примечание 10 3" xfId="1590"/>
    <cellStyle name="Примечание 10_46EE.2011(v1.0)" xfId="1591"/>
    <cellStyle name="Примечание 11" xfId="1592"/>
    <cellStyle name="Примечание 11 2" xfId="1593"/>
    <cellStyle name="Примечание 11 3" xfId="1594"/>
    <cellStyle name="Примечание 11_46EE.2011(v1.0)" xfId="1595"/>
    <cellStyle name="Примечание 12" xfId="1596"/>
    <cellStyle name="Примечание 12 2" xfId="1597"/>
    <cellStyle name="Примечание 12 3" xfId="1598"/>
    <cellStyle name="Примечание 12_46EE.2011(v1.0)" xfId="1599"/>
    <cellStyle name="Примечание 2" xfId="1600"/>
    <cellStyle name="Примечание 2 2" xfId="1601"/>
    <cellStyle name="Примечание 2 3" xfId="1602"/>
    <cellStyle name="Примечание 2 4" xfId="1603"/>
    <cellStyle name="Примечание 2 5" xfId="1604"/>
    <cellStyle name="Примечание 2 6" xfId="1605"/>
    <cellStyle name="Примечание 2 7" xfId="1606"/>
    <cellStyle name="Примечание 2 8" xfId="1607"/>
    <cellStyle name="Примечание 2 9" xfId="1608"/>
    <cellStyle name="Примечание 2_46EE.2011(v1.0)" xfId="1609"/>
    <cellStyle name="Примечание 3" xfId="1610"/>
    <cellStyle name="Примечание 3 2" xfId="1611"/>
    <cellStyle name="Примечание 3 3" xfId="1612"/>
    <cellStyle name="Примечание 3 4" xfId="1613"/>
    <cellStyle name="Примечание 3 5" xfId="1614"/>
    <cellStyle name="Примечание 3 6" xfId="1615"/>
    <cellStyle name="Примечание 3 7" xfId="1616"/>
    <cellStyle name="Примечание 3 8" xfId="1617"/>
    <cellStyle name="Примечание 3 9" xfId="1618"/>
    <cellStyle name="Примечание 3_46EE.2011(v1.0)" xfId="1619"/>
    <cellStyle name="Примечание 4" xfId="1620"/>
    <cellStyle name="Примечание 4 2" xfId="1621"/>
    <cellStyle name="Примечание 4 3" xfId="1622"/>
    <cellStyle name="Примечание 4 4" xfId="1623"/>
    <cellStyle name="Примечание 4 5" xfId="1624"/>
    <cellStyle name="Примечание 4 6" xfId="1625"/>
    <cellStyle name="Примечание 4 7" xfId="1626"/>
    <cellStyle name="Примечание 4 8" xfId="1627"/>
    <cellStyle name="Примечание 4 9" xfId="1628"/>
    <cellStyle name="Примечание 4_46EE.2011(v1.0)" xfId="1629"/>
    <cellStyle name="Примечание 5" xfId="1630"/>
    <cellStyle name="Примечание 5 2" xfId="1631"/>
    <cellStyle name="Примечание 5 3" xfId="1632"/>
    <cellStyle name="Примечание 5 4" xfId="1633"/>
    <cellStyle name="Примечание 5 5" xfId="1634"/>
    <cellStyle name="Примечание 5 6" xfId="1635"/>
    <cellStyle name="Примечание 5 7" xfId="1636"/>
    <cellStyle name="Примечание 5 8" xfId="1637"/>
    <cellStyle name="Примечание 5 9" xfId="1638"/>
    <cellStyle name="Примечание 5_46EE.2011(v1.0)" xfId="1639"/>
    <cellStyle name="Примечание 6" xfId="1640"/>
    <cellStyle name="Примечание 6 2" xfId="1641"/>
    <cellStyle name="Примечание 6_46EE.2011(v1.0)" xfId="1642"/>
    <cellStyle name="Примечание 7" xfId="1643"/>
    <cellStyle name="Примечание 7 2" xfId="1644"/>
    <cellStyle name="Примечание 7_46EE.2011(v1.0)" xfId="1645"/>
    <cellStyle name="Примечание 8" xfId="1646"/>
    <cellStyle name="Примечание 8 2" xfId="1647"/>
    <cellStyle name="Примечание 8_46EE.2011(v1.0)" xfId="1648"/>
    <cellStyle name="Примечание 9" xfId="1649"/>
    <cellStyle name="Примечание 9 2" xfId="1650"/>
    <cellStyle name="Примечание 9_46EE.2011(v1.0)" xfId="1651"/>
    <cellStyle name="Продукт" xfId="1652"/>
    <cellStyle name="Percent" xfId="1653"/>
    <cellStyle name="Процентный 10" xfId="1654"/>
    <cellStyle name="Процентный 2" xfId="1655"/>
    <cellStyle name="Процентный 2 2" xfId="1656"/>
    <cellStyle name="Процентный 2 3" xfId="1657"/>
    <cellStyle name="Процентный 3" xfId="1658"/>
    <cellStyle name="Процентный 3 2" xfId="1659"/>
    <cellStyle name="Процентный 3 3" xfId="1660"/>
    <cellStyle name="Процентный 4" xfId="1661"/>
    <cellStyle name="Процентный 4 2" xfId="1662"/>
    <cellStyle name="Процентный 4 3" xfId="1663"/>
    <cellStyle name="Процентный 5" xfId="1664"/>
    <cellStyle name="Процентный 9" xfId="1665"/>
    <cellStyle name="Разница" xfId="1666"/>
    <cellStyle name="Рамки" xfId="1667"/>
    <cellStyle name="Сводная таблица" xfId="1668"/>
    <cellStyle name="Связанная ячейка" xfId="1669"/>
    <cellStyle name="Связанная ячейка 2" xfId="1670"/>
    <cellStyle name="Связанная ячейка 2 2" xfId="1671"/>
    <cellStyle name="Связанная ячейка 2_46EE.2011(v1.0)" xfId="1672"/>
    <cellStyle name="Связанная ячейка 3" xfId="1673"/>
    <cellStyle name="Связанная ячейка 3 2" xfId="1674"/>
    <cellStyle name="Связанная ячейка 3_46EE.2011(v1.0)" xfId="1675"/>
    <cellStyle name="Связанная ячейка 4" xfId="1676"/>
    <cellStyle name="Связанная ячейка 4 2" xfId="1677"/>
    <cellStyle name="Связанная ячейка 4_46EE.2011(v1.0)" xfId="1678"/>
    <cellStyle name="Связанная ячейка 5" xfId="1679"/>
    <cellStyle name="Связанная ячейка 5 2" xfId="1680"/>
    <cellStyle name="Связанная ячейка 5_46EE.2011(v1.0)" xfId="1681"/>
    <cellStyle name="Связанная ячейка 6" xfId="1682"/>
    <cellStyle name="Связанная ячейка 6 2" xfId="1683"/>
    <cellStyle name="Связанная ячейка 6_46EE.2011(v1.0)" xfId="1684"/>
    <cellStyle name="Связанная ячейка 7" xfId="1685"/>
    <cellStyle name="Связанная ячейка 7 2" xfId="1686"/>
    <cellStyle name="Связанная ячейка 7_46EE.2011(v1.0)" xfId="1687"/>
    <cellStyle name="Связанная ячейка 8" xfId="1688"/>
    <cellStyle name="Связанная ячейка 8 2" xfId="1689"/>
    <cellStyle name="Связанная ячейка 8_46EE.2011(v1.0)" xfId="1690"/>
    <cellStyle name="Связанная ячейка 9" xfId="1691"/>
    <cellStyle name="Связанная ячейка 9 2" xfId="1692"/>
    <cellStyle name="Связанная ячейка 9_46EE.2011(v1.0)" xfId="1693"/>
    <cellStyle name="Стиль 1" xfId="1694"/>
    <cellStyle name="Стиль 1 2" xfId="1695"/>
    <cellStyle name="Стиль 1 2 2" xfId="1696"/>
    <cellStyle name="Стиль 1 2_EE.2REK.P2011.4.78(v0.3)" xfId="1697"/>
    <cellStyle name="Субсчет" xfId="1698"/>
    <cellStyle name="Счет" xfId="1699"/>
    <cellStyle name="ТЕКСТ" xfId="1700"/>
    <cellStyle name="ТЕКСТ 2" xfId="1701"/>
    <cellStyle name="ТЕКСТ 3" xfId="1702"/>
    <cellStyle name="ТЕКСТ 4" xfId="1703"/>
    <cellStyle name="ТЕКСТ 5" xfId="1704"/>
    <cellStyle name="ТЕКСТ 6" xfId="1705"/>
    <cellStyle name="ТЕКСТ 7" xfId="1706"/>
    <cellStyle name="ТЕКСТ 8" xfId="1707"/>
    <cellStyle name="ТЕКСТ 9" xfId="1708"/>
    <cellStyle name="Текст предупреждения" xfId="1709"/>
    <cellStyle name="Текст предупреждения 2" xfId="1710"/>
    <cellStyle name="Текст предупреждения 2 2" xfId="1711"/>
    <cellStyle name="Текст предупреждения 3" xfId="1712"/>
    <cellStyle name="Текст предупреждения 3 2" xfId="1713"/>
    <cellStyle name="Текст предупреждения 4" xfId="1714"/>
    <cellStyle name="Текст предупреждения 4 2" xfId="1715"/>
    <cellStyle name="Текст предупреждения 5" xfId="1716"/>
    <cellStyle name="Текст предупреждения 5 2" xfId="1717"/>
    <cellStyle name="Текст предупреждения 6" xfId="1718"/>
    <cellStyle name="Текст предупреждения 6 2" xfId="1719"/>
    <cellStyle name="Текст предупреждения 7" xfId="1720"/>
    <cellStyle name="Текст предупреждения 7 2" xfId="1721"/>
    <cellStyle name="Текст предупреждения 8" xfId="1722"/>
    <cellStyle name="Текст предупреждения 8 2" xfId="1723"/>
    <cellStyle name="Текст предупреждения 9" xfId="1724"/>
    <cellStyle name="Текст предупреждения 9 2" xfId="1725"/>
    <cellStyle name="Текстовый" xfId="1726"/>
    <cellStyle name="Текстовый 10" xfId="1727"/>
    <cellStyle name="Текстовый 11" xfId="1728"/>
    <cellStyle name="Текстовый 12" xfId="1729"/>
    <cellStyle name="Текстовый 13" xfId="1730"/>
    <cellStyle name="Текстовый 14" xfId="1731"/>
    <cellStyle name="Текстовый 15" xfId="1732"/>
    <cellStyle name="Текстовый 16" xfId="1733"/>
    <cellStyle name="Текстовый 17" xfId="1734"/>
    <cellStyle name="Текстовый 2" xfId="1735"/>
    <cellStyle name="Текстовый 3" xfId="1736"/>
    <cellStyle name="Текстовый 4" xfId="1737"/>
    <cellStyle name="Текстовый 5" xfId="1738"/>
    <cellStyle name="Текстовый 6" xfId="1739"/>
    <cellStyle name="Текстовый 7" xfId="1740"/>
    <cellStyle name="Текстовый 8" xfId="1741"/>
    <cellStyle name="Текстовый 9" xfId="1742"/>
    <cellStyle name="Текстовый_1" xfId="1743"/>
    <cellStyle name="Тысячи [0]_22гк" xfId="1744"/>
    <cellStyle name="Тысячи_22гк" xfId="1745"/>
    <cellStyle name="ФИКСИРОВАННЫЙ" xfId="1746"/>
    <cellStyle name="ФИКСИРОВАННЫЙ 2" xfId="1747"/>
    <cellStyle name="ФИКСИРОВАННЫЙ 3" xfId="1748"/>
    <cellStyle name="ФИКСИРОВАННЫЙ 4" xfId="1749"/>
    <cellStyle name="ФИКСИРОВАННЫЙ 5" xfId="1750"/>
    <cellStyle name="ФИКСИРОВАННЫЙ 6" xfId="1751"/>
    <cellStyle name="ФИКСИРОВАННЫЙ 7" xfId="1752"/>
    <cellStyle name="ФИКСИРОВАННЫЙ 8" xfId="1753"/>
    <cellStyle name="ФИКСИРОВАННЫЙ 9" xfId="1754"/>
    <cellStyle name="ФИКСИРОВАННЫЙ_1" xfId="1755"/>
    <cellStyle name="Comma" xfId="1756"/>
    <cellStyle name="Comma [0]" xfId="1757"/>
    <cellStyle name="Финансовый 2" xfId="1758"/>
    <cellStyle name="Финансовый 2 2" xfId="1759"/>
    <cellStyle name="Финансовый 2 2 2" xfId="1760"/>
    <cellStyle name="Финансовый 2 2_OREP.KU.2011.MONTHLY.02(v0.1)" xfId="1761"/>
    <cellStyle name="Финансовый 2 3" xfId="1762"/>
    <cellStyle name="Финансовый 2_46EE.2011(v1.0)" xfId="1763"/>
    <cellStyle name="Финансовый 3" xfId="1764"/>
    <cellStyle name="Финансовый 3 2" xfId="1765"/>
    <cellStyle name="Финансовый 3 3" xfId="1766"/>
    <cellStyle name="Финансовый 3 4" xfId="1767"/>
    <cellStyle name="Финансовый 3_OREP.KU.2011.MONTHLY.02(v0.1)" xfId="1768"/>
    <cellStyle name="Финансовый 4" xfId="1769"/>
    <cellStyle name="Финансовый 6" xfId="1770"/>
    <cellStyle name="Финансовый0[0]_FU_bal" xfId="1771"/>
    <cellStyle name="Формула" xfId="1772"/>
    <cellStyle name="Формула 2" xfId="1773"/>
    <cellStyle name="Формула_A РТ 2009 Рязаньэнерго" xfId="1774"/>
    <cellStyle name="ФормулаВБ" xfId="1775"/>
    <cellStyle name="ФормулаНаКонтроль" xfId="1776"/>
    <cellStyle name="Хороший" xfId="1777"/>
    <cellStyle name="Хороший 2" xfId="1778"/>
    <cellStyle name="Хороший 2 2" xfId="1779"/>
    <cellStyle name="Хороший 3" xfId="1780"/>
    <cellStyle name="Хороший 3 2" xfId="1781"/>
    <cellStyle name="Хороший 4" xfId="1782"/>
    <cellStyle name="Хороший 4 2" xfId="1783"/>
    <cellStyle name="Хороший 5" xfId="1784"/>
    <cellStyle name="Хороший 5 2" xfId="1785"/>
    <cellStyle name="Хороший 6" xfId="1786"/>
    <cellStyle name="Хороший 6 2" xfId="1787"/>
    <cellStyle name="Хороший 7" xfId="1788"/>
    <cellStyle name="Хороший 7 2" xfId="1789"/>
    <cellStyle name="Хороший 8" xfId="1790"/>
    <cellStyle name="Хороший 8 2" xfId="1791"/>
    <cellStyle name="Хороший 9" xfId="1792"/>
    <cellStyle name="Хороший 9 2" xfId="1793"/>
    <cellStyle name="Цена_продукта" xfId="1794"/>
    <cellStyle name="Цифры по центру с десятыми" xfId="1795"/>
    <cellStyle name="число" xfId="1796"/>
    <cellStyle name="Џђћ–…ќ’ќ›‰" xfId="1797"/>
    <cellStyle name="Шапка" xfId="1798"/>
    <cellStyle name="Шапка таблицы" xfId="1799"/>
    <cellStyle name="ШАУ" xfId="1800"/>
    <cellStyle name="標準_PL-CF sheet" xfId="1801"/>
    <cellStyle name="䁺_x0001_" xfId="18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1.emf" /><Relationship Id="rId3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4171950</xdr:colOff>
      <xdr:row>37</xdr:row>
      <xdr:rowOff>104775</xdr:rowOff>
    </xdr:from>
    <xdr:to>
      <xdr:col>7</xdr:col>
      <xdr:colOff>666750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8629650"/>
          <a:ext cx="2095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18</xdr:row>
      <xdr:rowOff>0</xdr:rowOff>
    </xdr:from>
    <xdr:to>
      <xdr:col>6</xdr:col>
      <xdr:colOff>257175</xdr:colOff>
      <xdr:row>20</xdr:row>
      <xdr:rowOff>28575</xdr:rowOff>
    </xdr:to>
    <xdr:pic>
      <xdr:nvPicPr>
        <xdr:cNvPr id="1" name="cmdDownloadDataFrom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38450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18</xdr:row>
      <xdr:rowOff>0</xdr:rowOff>
    </xdr:from>
    <xdr:to>
      <xdr:col>10</xdr:col>
      <xdr:colOff>552450</xdr:colOff>
      <xdr:row>20</xdr:row>
      <xdr:rowOff>28575</xdr:rowOff>
    </xdr:to>
    <xdr:pic>
      <xdr:nvPicPr>
        <xdr:cNvPr id="2" name="cmdGetUpda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2838450"/>
          <a:ext cx="2400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85725</xdr:rowOff>
    </xdr:from>
    <xdr:to>
      <xdr:col>15</xdr:col>
      <xdr:colOff>514350</xdr:colOff>
      <xdr:row>23</xdr:row>
      <xdr:rowOff>314325</xdr:rowOff>
    </xdr:to>
    <xdr:pic>
      <xdr:nvPicPr>
        <xdr:cNvPr id="3" name="chkGetUpdat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3648075"/>
          <a:ext cx="4467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304800</xdr:rowOff>
    </xdr:from>
    <xdr:to>
      <xdr:col>15</xdr:col>
      <xdr:colOff>514350</xdr:colOff>
      <xdr:row>23</xdr:row>
      <xdr:rowOff>533400</xdr:rowOff>
    </xdr:to>
    <xdr:pic>
      <xdr:nvPicPr>
        <xdr:cNvPr id="4" name="chkNoUpdate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3867150"/>
          <a:ext cx="4467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28575</xdr:rowOff>
    </xdr:from>
    <xdr:to>
      <xdr:col>5</xdr:col>
      <xdr:colOff>523875</xdr:colOff>
      <xdr:row>0</xdr:row>
      <xdr:rowOff>304800</xdr:rowOff>
    </xdr:to>
    <xdr:pic>
      <xdr:nvPicPr>
        <xdr:cNvPr id="1" name="cmdClear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28575"/>
          <a:ext cx="1600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44</xdr:row>
      <xdr:rowOff>38100</xdr:rowOff>
    </xdr:from>
    <xdr:to>
      <xdr:col>4</xdr:col>
      <xdr:colOff>361950</xdr:colOff>
      <xdr:row>44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315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209550</xdr:colOff>
      <xdr:row>44</xdr:row>
      <xdr:rowOff>38100</xdr:rowOff>
    </xdr:from>
    <xdr:to>
      <xdr:col>5</xdr:col>
      <xdr:colOff>371475</xdr:colOff>
      <xdr:row>44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315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314325</xdr:colOff>
      <xdr:row>41</xdr:row>
      <xdr:rowOff>171450</xdr:rowOff>
    </xdr:from>
    <xdr:to>
      <xdr:col>7</xdr:col>
      <xdr:colOff>476250</xdr:colOff>
      <xdr:row>41</xdr:row>
      <xdr:rowOff>333375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0096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323850</xdr:colOff>
      <xdr:row>16</xdr:row>
      <xdr:rowOff>142875</xdr:rowOff>
    </xdr:from>
    <xdr:to>
      <xdr:col>7</xdr:col>
      <xdr:colOff>485775</xdr:colOff>
      <xdr:row>16</xdr:row>
      <xdr:rowOff>304800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4048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323850</xdr:colOff>
      <xdr:row>14</xdr:row>
      <xdr:rowOff>85725</xdr:rowOff>
    </xdr:from>
    <xdr:to>
      <xdr:col>7</xdr:col>
      <xdr:colOff>485775</xdr:colOff>
      <xdr:row>14</xdr:row>
      <xdr:rowOff>247650</xdr:rowOff>
    </xdr:to>
    <xdr:pic macro="[0]!modInfo.InfFilFlag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3533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323850</xdr:colOff>
      <xdr:row>8</xdr:row>
      <xdr:rowOff>85725</xdr:rowOff>
    </xdr:from>
    <xdr:to>
      <xdr:col>7</xdr:col>
      <xdr:colOff>485775</xdr:colOff>
      <xdr:row>8</xdr:row>
      <xdr:rowOff>247650</xdr:rowOff>
    </xdr:to>
    <xdr:pic macro="[0]!modInfo.InfStrPublication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1914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314325</xdr:colOff>
      <xdr:row>38</xdr:row>
      <xdr:rowOff>85725</xdr:rowOff>
    </xdr:from>
    <xdr:to>
      <xdr:col>7</xdr:col>
      <xdr:colOff>476250</xdr:colOff>
      <xdr:row>38</xdr:row>
      <xdr:rowOff>247650</xdr:rowOff>
    </xdr:to>
    <xdr:pic macro="[0]!modInfo.InfSKINumberInTitle">
      <xdr:nvPicPr>
        <xdr:cNvPr id="7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9153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790575</xdr:colOff>
      <xdr:row>16</xdr:row>
      <xdr:rowOff>57150</xdr:rowOff>
    </xdr:from>
    <xdr:to>
      <xdr:col>7</xdr:col>
      <xdr:colOff>28575</xdr:colOff>
      <xdr:row>16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3962400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800100</xdr:colOff>
      <xdr:row>41</xdr:row>
      <xdr:rowOff>85725</xdr:rowOff>
    </xdr:from>
    <xdr:to>
      <xdr:col>7</xdr:col>
      <xdr:colOff>9525</xdr:colOff>
      <xdr:row>42</xdr:row>
      <xdr:rowOff>9525</xdr:rowOff>
    </xdr:to>
    <xdr:pic>
      <xdr:nvPicPr>
        <xdr:cNvPr id="9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10010775"/>
          <a:ext cx="71818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16</xdr:row>
      <xdr:rowOff>171450</xdr:rowOff>
    </xdr:from>
    <xdr:to>
      <xdr:col>3</xdr:col>
      <xdr:colOff>981075</xdr:colOff>
      <xdr:row>16</xdr:row>
      <xdr:rowOff>333375</xdr:rowOff>
    </xdr:to>
    <xdr:pic macro="[0]!modInfo.InfPointInIndex2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62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18</xdr:row>
      <xdr:rowOff>38100</xdr:rowOff>
    </xdr:from>
    <xdr:to>
      <xdr:col>10</xdr:col>
      <xdr:colOff>219075</xdr:colOff>
      <xdr:row>18</xdr:row>
      <xdr:rowOff>200025</xdr:rowOff>
    </xdr:to>
    <xdr:pic macro="[0]!modInfo.InfAddressInHyperlink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2276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#'&#1048;&#1085;&#1089;&#1090;&#1088;&#1091;&#1082;&#1094;&#1080;&#1103;'!A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0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53" customWidth="1"/>
    <col min="3" max="3" width="10.8515625" style="53" customWidth="1"/>
    <col min="4" max="4" width="4.28125" style="53" customWidth="1"/>
    <col min="5" max="5" width="68.00390625" style="53" customWidth="1"/>
    <col min="6" max="7" width="8.00390625" style="53" customWidth="1"/>
    <col min="8" max="8" width="10.28125" style="53" customWidth="1"/>
    <col min="9" max="9" width="3.57421875" style="53" customWidth="1"/>
    <col min="10" max="10" width="2.7109375" style="53" customWidth="1"/>
    <col min="11" max="16384" width="9.140625" style="53" customWidth="1"/>
  </cols>
  <sheetData>
    <row r="2" ht="11.25">
      <c r="J2" s="98" t="s">
        <v>626</v>
      </c>
    </row>
    <row r="3" spans="2:10" ht="12.75" customHeight="1">
      <c r="B3" s="55"/>
      <c r="C3" s="55"/>
      <c r="D3" s="55"/>
      <c r="E3" s="55"/>
      <c r="J3" s="128" t="e">
        <f>"Версия "&amp;GetVersion()</f>
        <v>#NAME?</v>
      </c>
    </row>
    <row r="4" spans="2:10" ht="30.75" customHeight="1" thickBot="1">
      <c r="B4" s="516" t="s">
        <v>283</v>
      </c>
      <c r="C4" s="517"/>
      <c r="D4" s="517"/>
      <c r="E4" s="517"/>
      <c r="F4" s="517"/>
      <c r="G4" s="517"/>
      <c r="H4" s="517"/>
      <c r="I4" s="517"/>
      <c r="J4" s="518"/>
    </row>
    <row r="5" spans="2:6" ht="11.25">
      <c r="B5" s="55"/>
      <c r="C5" s="55"/>
      <c r="D5" s="55"/>
      <c r="E5" s="55"/>
      <c r="F5" s="55"/>
    </row>
    <row r="6" spans="2:10" s="111" customFormat="1" ht="12.75">
      <c r="B6" s="115"/>
      <c r="C6" s="116"/>
      <c r="D6" s="116"/>
      <c r="E6" s="116"/>
      <c r="F6" s="116"/>
      <c r="G6" s="116"/>
      <c r="H6" s="116"/>
      <c r="I6" s="116"/>
      <c r="J6" s="117"/>
    </row>
    <row r="7" spans="2:10" s="111" customFormat="1" ht="12.75">
      <c r="B7" s="112"/>
      <c r="C7" s="520" t="s">
        <v>468</v>
      </c>
      <c r="D7" s="521"/>
      <c r="E7" s="521"/>
      <c r="F7" s="521"/>
      <c r="G7" s="521"/>
      <c r="H7" s="521"/>
      <c r="I7" s="113"/>
      <c r="J7" s="114"/>
    </row>
    <row r="8" spans="2:10" s="111" customFormat="1" ht="12.75">
      <c r="B8" s="112"/>
      <c r="C8" s="522" t="s">
        <v>469</v>
      </c>
      <c r="D8" s="522"/>
      <c r="E8" s="522"/>
      <c r="F8" s="522"/>
      <c r="G8" s="522"/>
      <c r="H8" s="522"/>
      <c r="I8" s="113"/>
      <c r="J8" s="114"/>
    </row>
    <row r="9" spans="2:10" s="111" customFormat="1" ht="12.75">
      <c r="B9" s="112"/>
      <c r="C9" s="522" t="s">
        <v>470</v>
      </c>
      <c r="D9" s="522"/>
      <c r="E9" s="522"/>
      <c r="F9" s="522"/>
      <c r="G9" s="522"/>
      <c r="H9" s="522"/>
      <c r="I9" s="113"/>
      <c r="J9" s="114"/>
    </row>
    <row r="10" spans="2:10" s="111" customFormat="1" ht="57.75" customHeight="1">
      <c r="B10" s="112"/>
      <c r="C10" s="523" t="s">
        <v>471</v>
      </c>
      <c r="D10" s="524"/>
      <c r="E10" s="524"/>
      <c r="F10" s="524"/>
      <c r="G10" s="524"/>
      <c r="H10" s="524"/>
      <c r="I10" s="113"/>
      <c r="J10" s="114"/>
    </row>
    <row r="11" spans="2:10" ht="11.25">
      <c r="B11" s="81"/>
      <c r="C11" s="54"/>
      <c r="D11" s="54"/>
      <c r="E11" s="54"/>
      <c r="F11" s="54"/>
      <c r="J11" s="84"/>
    </row>
    <row r="12" spans="2:10" ht="13.5" thickBot="1">
      <c r="B12" s="81"/>
      <c r="C12" s="54"/>
      <c r="D12" s="66" t="s">
        <v>246</v>
      </c>
      <c r="E12" s="67" t="s">
        <v>247</v>
      </c>
      <c r="F12" s="54"/>
      <c r="J12" s="84"/>
    </row>
    <row r="13" spans="2:10" ht="13.5" thickBot="1">
      <c r="B13" s="81"/>
      <c r="C13" s="54"/>
      <c r="D13" s="68" t="s">
        <v>246</v>
      </c>
      <c r="E13" s="67" t="s">
        <v>248</v>
      </c>
      <c r="F13" s="54"/>
      <c r="J13" s="84"/>
    </row>
    <row r="14" spans="2:10" ht="13.5" thickBot="1">
      <c r="B14" s="81"/>
      <c r="C14" s="55"/>
      <c r="D14" s="69" t="s">
        <v>246</v>
      </c>
      <c r="E14" s="67" t="s">
        <v>249</v>
      </c>
      <c r="F14" s="55"/>
      <c r="J14" s="84"/>
    </row>
    <row r="15" spans="2:10" ht="11.25">
      <c r="B15" s="81"/>
      <c r="C15" s="55"/>
      <c r="D15" s="55"/>
      <c r="E15" s="55"/>
      <c r="F15" s="55"/>
      <c r="J15" s="84"/>
    </row>
    <row r="16" spans="2:10" ht="12.75">
      <c r="B16" s="81"/>
      <c r="C16" s="55"/>
      <c r="D16" s="55"/>
      <c r="E16" s="67" t="s">
        <v>174</v>
      </c>
      <c r="F16" s="55"/>
      <c r="J16" s="84"/>
    </row>
    <row r="17" spans="2:10" ht="12.75">
      <c r="B17" s="81"/>
      <c r="C17" s="55"/>
      <c r="D17" s="55"/>
      <c r="E17" s="67"/>
      <c r="F17" s="55"/>
      <c r="J17" s="84"/>
    </row>
    <row r="18" spans="2:10" s="111" customFormat="1" ht="12.75">
      <c r="B18" s="118"/>
      <c r="C18" s="525" t="s">
        <v>472</v>
      </c>
      <c r="D18" s="526"/>
      <c r="E18" s="526"/>
      <c r="F18" s="526"/>
      <c r="G18" s="526"/>
      <c r="H18" s="526"/>
      <c r="I18" s="119"/>
      <c r="J18" s="120"/>
    </row>
    <row r="19" spans="2:10" s="111" customFormat="1" ht="26.25" customHeight="1">
      <c r="B19" s="118"/>
      <c r="C19" s="519" t="s">
        <v>473</v>
      </c>
      <c r="D19" s="519"/>
      <c r="E19" s="519"/>
      <c r="F19" s="519"/>
      <c r="G19" s="519"/>
      <c r="H19" s="519"/>
      <c r="I19" s="119"/>
      <c r="J19" s="120"/>
    </row>
    <row r="20" spans="2:10" s="111" customFormat="1" ht="26.25" customHeight="1">
      <c r="B20" s="118"/>
      <c r="C20" s="519" t="s">
        <v>474</v>
      </c>
      <c r="D20" s="519"/>
      <c r="E20" s="519"/>
      <c r="F20" s="519"/>
      <c r="G20" s="519"/>
      <c r="H20" s="519"/>
      <c r="I20" s="119"/>
      <c r="J20" s="120"/>
    </row>
    <row r="21" spans="2:10" s="111" customFormat="1" ht="12.75">
      <c r="B21" s="118"/>
      <c r="C21" s="519" t="s">
        <v>475</v>
      </c>
      <c r="D21" s="519"/>
      <c r="E21" s="519"/>
      <c r="F21" s="519"/>
      <c r="G21" s="519"/>
      <c r="H21" s="519"/>
      <c r="I21" s="119"/>
      <c r="J21" s="120"/>
    </row>
    <row r="22" spans="2:10" s="111" customFormat="1" ht="27.75" customHeight="1">
      <c r="B22" s="118"/>
      <c r="C22" s="519" t="s">
        <v>476</v>
      </c>
      <c r="D22" s="519"/>
      <c r="E22" s="519"/>
      <c r="F22" s="519"/>
      <c r="G22" s="519"/>
      <c r="H22" s="519"/>
      <c r="I22" s="119"/>
      <c r="J22" s="120"/>
    </row>
    <row r="23" spans="1:10" s="126" customFormat="1" ht="18" customHeight="1">
      <c r="A23" s="121"/>
      <c r="B23" s="122"/>
      <c r="C23" s="515" t="s">
        <v>477</v>
      </c>
      <c r="D23" s="515"/>
      <c r="E23" s="515"/>
      <c r="F23" s="123"/>
      <c r="G23" s="124"/>
      <c r="H23" s="124"/>
      <c r="I23" s="124"/>
      <c r="J23" s="125"/>
    </row>
    <row r="24" spans="1:10" s="126" customFormat="1" ht="18" customHeight="1">
      <c r="A24" s="121"/>
      <c r="B24" s="122"/>
      <c r="C24" s="501" t="s">
        <v>478</v>
      </c>
      <c r="D24" s="501"/>
      <c r="E24" s="502"/>
      <c r="F24" s="502"/>
      <c r="G24" s="502"/>
      <c r="H24" s="503"/>
      <c r="I24" s="124"/>
      <c r="J24" s="125"/>
    </row>
    <row r="25" spans="1:10" s="126" customFormat="1" ht="18" customHeight="1">
      <c r="A25" s="121"/>
      <c r="B25" s="122"/>
      <c r="C25" s="501" t="s">
        <v>479</v>
      </c>
      <c r="D25" s="501"/>
      <c r="E25" s="502"/>
      <c r="F25" s="502"/>
      <c r="G25" s="502"/>
      <c r="H25" s="503"/>
      <c r="I25" s="124"/>
      <c r="J25" s="125"/>
    </row>
    <row r="26" spans="1:10" s="126" customFormat="1" ht="18" customHeight="1">
      <c r="A26" s="121"/>
      <c r="B26" s="122"/>
      <c r="C26" s="501" t="s">
        <v>130</v>
      </c>
      <c r="D26" s="501"/>
      <c r="E26" s="512"/>
      <c r="F26" s="513"/>
      <c r="G26" s="513"/>
      <c r="H26" s="514"/>
      <c r="I26" s="124"/>
      <c r="J26" s="125"/>
    </row>
    <row r="27" spans="1:10" s="126" customFormat="1" ht="18" customHeight="1">
      <c r="A27" s="121"/>
      <c r="B27" s="122"/>
      <c r="C27" s="501" t="s">
        <v>480</v>
      </c>
      <c r="D27" s="501"/>
      <c r="E27" s="512"/>
      <c r="F27" s="513"/>
      <c r="G27" s="513"/>
      <c r="H27" s="514"/>
      <c r="I27" s="124"/>
      <c r="J27" s="125"/>
    </row>
    <row r="28" spans="1:10" s="126" customFormat="1" ht="18" customHeight="1">
      <c r="A28" s="121"/>
      <c r="B28" s="122"/>
      <c r="C28" s="501" t="s">
        <v>330</v>
      </c>
      <c r="D28" s="501"/>
      <c r="E28" s="507"/>
      <c r="F28" s="502"/>
      <c r="G28" s="502"/>
      <c r="H28" s="503"/>
      <c r="I28" s="124"/>
      <c r="J28" s="125"/>
    </row>
    <row r="29" spans="1:10" s="126" customFormat="1" ht="24" customHeight="1">
      <c r="A29" s="121"/>
      <c r="B29" s="122"/>
      <c r="C29" s="501" t="s">
        <v>481</v>
      </c>
      <c r="D29" s="501"/>
      <c r="E29" s="502" t="s">
        <v>482</v>
      </c>
      <c r="F29" s="502"/>
      <c r="G29" s="502"/>
      <c r="H29" s="503"/>
      <c r="I29" s="124"/>
      <c r="J29" s="125"/>
    </row>
    <row r="30" spans="1:10" s="126" customFormat="1" ht="26.25" customHeight="1" thickBot="1">
      <c r="A30" s="121"/>
      <c r="B30" s="122"/>
      <c r="C30" s="509" t="s">
        <v>483</v>
      </c>
      <c r="D30" s="509"/>
      <c r="E30" s="510" t="s">
        <v>484</v>
      </c>
      <c r="F30" s="510"/>
      <c r="G30" s="510"/>
      <c r="H30" s="511"/>
      <c r="I30" s="124"/>
      <c r="J30" s="125"/>
    </row>
    <row r="31" spans="1:10" s="126" customFormat="1" ht="12.75">
      <c r="A31" s="121"/>
      <c r="B31" s="122"/>
      <c r="C31" s="127"/>
      <c r="D31" s="127"/>
      <c r="E31" s="127"/>
      <c r="F31" s="123"/>
      <c r="G31" s="124"/>
      <c r="H31" s="124"/>
      <c r="I31" s="124"/>
      <c r="J31" s="125"/>
    </row>
    <row r="32" spans="1:10" s="126" customFormat="1" ht="18" customHeight="1">
      <c r="A32" s="121"/>
      <c r="B32" s="122"/>
      <c r="C32" s="515" t="s">
        <v>241</v>
      </c>
      <c r="D32" s="515"/>
      <c r="E32" s="515"/>
      <c r="F32" s="123"/>
      <c r="G32" s="124"/>
      <c r="H32" s="124"/>
      <c r="I32" s="124"/>
      <c r="J32" s="125"/>
    </row>
    <row r="33" spans="1:10" s="126" customFormat="1" ht="18" customHeight="1">
      <c r="A33" s="121"/>
      <c r="B33" s="122"/>
      <c r="C33" s="508" t="s">
        <v>478</v>
      </c>
      <c r="D33" s="508"/>
      <c r="E33" s="502"/>
      <c r="F33" s="502"/>
      <c r="G33" s="502"/>
      <c r="H33" s="503"/>
      <c r="I33" s="124"/>
      <c r="J33" s="125"/>
    </row>
    <row r="34" spans="1:10" s="126" customFormat="1" ht="18" customHeight="1">
      <c r="A34" s="121"/>
      <c r="B34" s="122"/>
      <c r="C34" s="508" t="s">
        <v>479</v>
      </c>
      <c r="D34" s="508"/>
      <c r="E34" s="502"/>
      <c r="F34" s="502"/>
      <c r="G34" s="502"/>
      <c r="H34" s="503"/>
      <c r="I34" s="124"/>
      <c r="J34" s="125"/>
    </row>
    <row r="35" spans="1:10" s="126" customFormat="1" ht="30" customHeight="1">
      <c r="A35" s="121"/>
      <c r="B35" s="122"/>
      <c r="C35" s="508" t="s">
        <v>130</v>
      </c>
      <c r="D35" s="508"/>
      <c r="E35" s="512"/>
      <c r="F35" s="513"/>
      <c r="G35" s="513"/>
      <c r="H35" s="514"/>
      <c r="I35" s="124"/>
      <c r="J35" s="125"/>
    </row>
    <row r="36" spans="1:10" s="126" customFormat="1" ht="18" customHeight="1">
      <c r="A36" s="121"/>
      <c r="B36" s="122"/>
      <c r="C36" s="508" t="s">
        <v>480</v>
      </c>
      <c r="D36" s="508"/>
      <c r="E36" s="512"/>
      <c r="F36" s="513"/>
      <c r="G36" s="513"/>
      <c r="H36" s="514"/>
      <c r="I36" s="124"/>
      <c r="J36" s="125"/>
    </row>
    <row r="37" spans="1:10" s="126" customFormat="1" ht="18" customHeight="1" thickBot="1">
      <c r="A37" s="121"/>
      <c r="B37" s="122"/>
      <c r="C37" s="504" t="s">
        <v>330</v>
      </c>
      <c r="D37" s="504"/>
      <c r="E37" s="505"/>
      <c r="F37" s="505"/>
      <c r="G37" s="505"/>
      <c r="H37" s="506"/>
      <c r="I37" s="124"/>
      <c r="J37" s="125"/>
    </row>
    <row r="38" spans="2:10" ht="40.5" customHeight="1" thickBot="1">
      <c r="B38" s="82"/>
      <c r="C38" s="83"/>
      <c r="D38" s="83"/>
      <c r="E38" s="83"/>
      <c r="F38" s="83"/>
      <c r="G38" s="83"/>
      <c r="H38" s="83"/>
      <c r="I38" s="83"/>
      <c r="J38" s="85"/>
    </row>
  </sheetData>
  <sheetProtection password="FA9C" sheet="1" objects="1" scenarios="1" formatColumns="0" formatRows="0"/>
  <mergeCells count="36">
    <mergeCell ref="B4:J4"/>
    <mergeCell ref="C21:H21"/>
    <mergeCell ref="C22:H22"/>
    <mergeCell ref="C23:E23"/>
    <mergeCell ref="C7:H7"/>
    <mergeCell ref="C8:H8"/>
    <mergeCell ref="C9:H9"/>
    <mergeCell ref="C10:H10"/>
    <mergeCell ref="C20:H20"/>
    <mergeCell ref="C18:H18"/>
    <mergeCell ref="C19:H19"/>
    <mergeCell ref="C26:D26"/>
    <mergeCell ref="E26:H26"/>
    <mergeCell ref="C27:D27"/>
    <mergeCell ref="E27:H27"/>
    <mergeCell ref="E36:H36"/>
    <mergeCell ref="C32:E32"/>
    <mergeCell ref="C36:D36"/>
    <mergeCell ref="C33:D33"/>
    <mergeCell ref="E33:H33"/>
    <mergeCell ref="C24:D24"/>
    <mergeCell ref="E24:H24"/>
    <mergeCell ref="C25:D25"/>
    <mergeCell ref="E25:H25"/>
    <mergeCell ref="C37:D37"/>
    <mergeCell ref="E37:H37"/>
    <mergeCell ref="C28:D28"/>
    <mergeCell ref="E28:H28"/>
    <mergeCell ref="C34:D34"/>
    <mergeCell ref="E34:H34"/>
    <mergeCell ref="C29:D29"/>
    <mergeCell ref="E29:H29"/>
    <mergeCell ref="C30:D30"/>
    <mergeCell ref="E30:H30"/>
    <mergeCell ref="C35:D35"/>
    <mergeCell ref="E35:H35"/>
  </mergeCells>
  <hyperlinks>
    <hyperlink ref="E30" r:id="rId1" display="http://eias.ru/?page=show_distrs"/>
  </hyperlinks>
  <printOptions/>
  <pageMargins left="0.75" right="0.75" top="1" bottom="1" header="0.5" footer="0.5"/>
  <pageSetup fitToHeight="1" fitToWidth="1" horizontalDpi="600" verticalDpi="600" orientation="portrait" paperSize="9" scale="81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Main05">
    <tabColor indexed="31"/>
    <pageSetUpPr fitToPage="1"/>
  </sheetPr>
  <dimension ref="A6:G17"/>
  <sheetViews>
    <sheetView showGridLines="0" zoomScalePageLayoutView="0" workbookViewId="0" topLeftCell="C9">
      <selection activeCell="A1" sqref="A1"/>
    </sheetView>
  </sheetViews>
  <sheetFormatPr defaultColWidth="9.140625" defaultRowHeight="11.25"/>
  <cols>
    <col min="1" max="1" width="37.140625" style="50" hidden="1" customWidth="1"/>
    <col min="2" max="2" width="7.7109375" style="50" hidden="1" customWidth="1"/>
    <col min="3" max="3" width="2.140625" style="50" customWidth="1"/>
    <col min="4" max="4" width="4.140625" style="48" customWidth="1"/>
    <col min="5" max="5" width="115.140625" style="48" customWidth="1"/>
    <col min="6" max="6" width="4.140625" style="48" customWidth="1"/>
    <col min="7" max="7" width="5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6" ht="11.25" hidden="1">
      <c r="B6" s="51"/>
    </row>
    <row r="7" ht="11.25" hidden="1"/>
    <row r="8" ht="11.25" hidden="1"/>
    <row r="9" ht="12.75" customHeight="1">
      <c r="B9" s="51"/>
    </row>
    <row r="10" spans="4:7" s="151" customFormat="1" ht="11.25">
      <c r="D10" s="147" t="str">
        <f>codeTemplate</f>
        <v>Код шаблона: JKH.OPEN.INFO.TARIFF.WARM</v>
      </c>
      <c r="E10" s="149"/>
      <c r="G10" s="156"/>
    </row>
    <row r="11" ht="12.75" customHeight="1">
      <c r="B11" s="51"/>
    </row>
    <row r="12" spans="1:6" ht="14.25" customHeight="1">
      <c r="A12" s="47"/>
      <c r="B12" s="47"/>
      <c r="C12" s="47"/>
      <c r="D12" s="635" t="s">
        <v>252</v>
      </c>
      <c r="E12" s="636"/>
      <c r="F12" s="637"/>
    </row>
    <row r="13" spans="1:6" ht="25.5" customHeight="1" thickBot="1">
      <c r="A13" s="47"/>
      <c r="B13" s="47"/>
      <c r="C13" s="47"/>
      <c r="D13" s="638" t="str">
        <f>IF(org="","",IF(fil="",org,org&amp;" ("&amp;fil&amp;")"))&amp;IF(OR(godStart="",godEnd=""),"",", "&amp;YEAR(godStart)&amp;"-"&amp;YEAR(godEnd)&amp;" гг.")</f>
        <v>Филиал ОАО "ОГК-2" - Сургутская ГРЭС-1 (Сургутская ГРЭС-1), 2013-2013 гг.</v>
      </c>
      <c r="E13" s="639"/>
      <c r="F13" s="640"/>
    </row>
    <row r="14" spans="1:6" ht="11.25">
      <c r="A14" s="47"/>
      <c r="B14" s="47"/>
      <c r="C14" s="47"/>
      <c r="D14" s="49"/>
      <c r="E14" s="49"/>
      <c r="F14" s="49"/>
    </row>
    <row r="15" spans="1:6" ht="11.25">
      <c r="A15" s="47"/>
      <c r="B15" s="47"/>
      <c r="C15" s="47"/>
      <c r="D15" s="91"/>
      <c r="E15" s="92"/>
      <c r="F15" s="95"/>
    </row>
    <row r="16" spans="4:6" ht="12" thickBot="1">
      <c r="D16" s="90"/>
      <c r="E16" s="80"/>
      <c r="F16" s="96"/>
    </row>
    <row r="17" spans="4:6" ht="12" thickBot="1">
      <c r="D17" s="93"/>
      <c r="E17" s="94"/>
      <c r="F17" s="97"/>
    </row>
  </sheetData>
  <sheetProtection password="FA9C" sheet="1" objects="1" scenarios="1" formatColumns="0" formatRows="0"/>
  <mergeCells count="2">
    <mergeCell ref="D12:F12"/>
    <mergeCell ref="D13:F13"/>
  </mergeCells>
  <hyperlinks>
    <hyperlink ref="F37" location="Справка!A1" tooltip="Кликните по гиперссылке, чтобы добавить строку" display="Добавить строку "/>
    <hyperlink ref="F43" location="Справка!A1" tooltip="Кликните по гиперссылке, чтобы добавить строку" display="Добавить строку "/>
    <hyperlink ref="F49" location="Справка!A1" tooltip="Кликните по гиперссылке, чтобы добавить строку" display="Добавить строку "/>
    <hyperlink ref="F55" location="Справка!A1" tooltip="Кликните по гиперссылке, чтобы добавить строку" display="Добавить строку "/>
    <hyperlink ref="F61" location="Справка!A1" tooltip="Кликните по гиперссылке, чтобы добавить строку" display="Добавить строку "/>
    <hyperlink ref="F67" location="Справка!A1" tooltip="Кликните по гиперссылке, чтобы добавить строку" display="Добавить строку "/>
    <hyperlink ref="F73" location="Справка!A1" tooltip="Кликните по гиперссылке, чтобы добавить строку" display="Добавить строку 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Main06">
    <tabColor indexed="31"/>
    <pageSetUpPr fitToPage="1"/>
  </sheetPr>
  <dimension ref="E8:G62"/>
  <sheetViews>
    <sheetView showGridLines="0" zoomScalePageLayoutView="0" workbookViewId="0" topLeftCell="D7">
      <selection activeCell="C1" sqref="C1"/>
    </sheetView>
  </sheetViews>
  <sheetFormatPr defaultColWidth="9.140625" defaultRowHeight="11.25"/>
  <cols>
    <col min="1" max="3" width="0" style="103" hidden="1" customWidth="1"/>
    <col min="4" max="4" width="4.7109375" style="103" customWidth="1"/>
    <col min="5" max="5" width="38.7109375" style="103" bestFit="1" customWidth="1"/>
    <col min="6" max="6" width="77.8515625" style="103" customWidth="1"/>
    <col min="7" max="7" width="17.7109375" style="103" customWidth="1"/>
    <col min="8" max="16384" width="9.140625" style="103" customWidth="1"/>
  </cols>
  <sheetData>
    <row r="1" s="369" customFormat="1" ht="11.25" hidden="1"/>
    <row r="2" s="369" customFormat="1" ht="11.25" hidden="1"/>
    <row r="3" s="369" customFormat="1" ht="11.25" hidden="1"/>
    <row r="4" s="369" customFormat="1" ht="11.25" hidden="1"/>
    <row r="5" s="369" customFormat="1" ht="11.25" hidden="1"/>
    <row r="6" s="369" customFormat="1" ht="11.25" hidden="1"/>
    <row r="8" spans="5:7" s="151" customFormat="1" ht="11.25">
      <c r="E8" s="147" t="str">
        <f>codeTemplate</f>
        <v>Код шаблона: JKH.OPEN.INFO.TARIFF.WARM</v>
      </c>
      <c r="G8" s="149"/>
    </row>
    <row r="10" spans="5:7" s="65" customFormat="1" ht="21.75" customHeight="1" thickBot="1">
      <c r="E10" s="641" t="s">
        <v>244</v>
      </c>
      <c r="F10" s="642"/>
      <c r="G10" s="643"/>
    </row>
    <row r="12" spans="5:7" s="65" customFormat="1" ht="21.75" customHeight="1" thickBot="1">
      <c r="E12" s="100" t="s">
        <v>286</v>
      </c>
      <c r="F12" s="100" t="s">
        <v>287</v>
      </c>
      <c r="G12" s="101" t="s">
        <v>359</v>
      </c>
    </row>
    <row r="13" spans="5:7" ht="11.25">
      <c r="E13" s="102" t="s">
        <v>422</v>
      </c>
      <c r="F13" s="102" t="s">
        <v>424</v>
      </c>
      <c r="G13" s="102" t="s">
        <v>425</v>
      </c>
    </row>
    <row r="14" spans="5:7" ht="12.75">
      <c r="E14" s="489" t="s">
        <v>1443</v>
      </c>
      <c r="F14" s="491" t="s">
        <v>1444</v>
      </c>
      <c r="G14" s="490" t="s">
        <v>1419</v>
      </c>
    </row>
    <row r="15" spans="5:7" ht="12.75">
      <c r="E15" s="492" t="s">
        <v>1445</v>
      </c>
      <c r="F15" s="494" t="s">
        <v>1444</v>
      </c>
      <c r="G15" s="493" t="s">
        <v>1419</v>
      </c>
    </row>
    <row r="16" spans="5:7" ht="12.75">
      <c r="E16" s="492" t="s">
        <v>1446</v>
      </c>
      <c r="F16" s="494" t="s">
        <v>1444</v>
      </c>
      <c r="G16" s="493" t="s">
        <v>1419</v>
      </c>
    </row>
    <row r="17" spans="5:7" ht="12.75">
      <c r="E17" s="492" t="s">
        <v>1447</v>
      </c>
      <c r="F17" s="494" t="s">
        <v>1444</v>
      </c>
      <c r="G17" s="493" t="s">
        <v>1419</v>
      </c>
    </row>
    <row r="18" spans="5:7" ht="12.75">
      <c r="E18" s="492" t="s">
        <v>1448</v>
      </c>
      <c r="F18" s="494" t="s">
        <v>1444</v>
      </c>
      <c r="G18" s="493" t="s">
        <v>1419</v>
      </c>
    </row>
    <row r="19" spans="5:7" ht="12.75">
      <c r="E19" s="492" t="s">
        <v>1449</v>
      </c>
      <c r="F19" s="494" t="s">
        <v>1444</v>
      </c>
      <c r="G19" s="493" t="s">
        <v>1419</v>
      </c>
    </row>
    <row r="20" spans="5:7" ht="12.75">
      <c r="E20" s="492" t="s">
        <v>1450</v>
      </c>
      <c r="F20" s="494" t="s">
        <v>1444</v>
      </c>
      <c r="G20" s="493" t="s">
        <v>1419</v>
      </c>
    </row>
    <row r="21" spans="5:7" ht="12.75">
      <c r="E21" s="492" t="s">
        <v>1451</v>
      </c>
      <c r="F21" s="494" t="s">
        <v>1444</v>
      </c>
      <c r="G21" s="493" t="s">
        <v>1420</v>
      </c>
    </row>
    <row r="22" spans="5:7" ht="12.75">
      <c r="E22" s="492" t="s">
        <v>1452</v>
      </c>
      <c r="F22" s="494" t="s">
        <v>1444</v>
      </c>
      <c r="G22" s="493" t="s">
        <v>1420</v>
      </c>
    </row>
    <row r="23" spans="5:7" ht="12.75">
      <c r="E23" s="492" t="s">
        <v>1453</v>
      </c>
      <c r="F23" s="494" t="s">
        <v>1444</v>
      </c>
      <c r="G23" s="493" t="s">
        <v>1420</v>
      </c>
    </row>
    <row r="24" spans="5:7" ht="12.75">
      <c r="E24" s="492" t="s">
        <v>1454</v>
      </c>
      <c r="F24" s="494" t="s">
        <v>1444</v>
      </c>
      <c r="G24" s="493" t="s">
        <v>1420</v>
      </c>
    </row>
    <row r="25" spans="5:7" ht="12.75">
      <c r="E25" s="492" t="s">
        <v>1455</v>
      </c>
      <c r="F25" s="494" t="s">
        <v>1444</v>
      </c>
      <c r="G25" s="493" t="s">
        <v>1420</v>
      </c>
    </row>
    <row r="26" spans="5:7" ht="12.75">
      <c r="E26" s="492" t="s">
        <v>1456</v>
      </c>
      <c r="F26" s="494" t="s">
        <v>1444</v>
      </c>
      <c r="G26" s="493" t="s">
        <v>1420</v>
      </c>
    </row>
    <row r="27" spans="5:7" ht="12.75">
      <c r="E27" s="492" t="s">
        <v>1457</v>
      </c>
      <c r="F27" s="494" t="s">
        <v>1444</v>
      </c>
      <c r="G27" s="493" t="s">
        <v>1420</v>
      </c>
    </row>
    <row r="28" spans="5:7" ht="12.75">
      <c r="E28" s="492" t="s">
        <v>1458</v>
      </c>
      <c r="F28" s="494" t="s">
        <v>1444</v>
      </c>
      <c r="G28" s="493" t="s">
        <v>1420</v>
      </c>
    </row>
    <row r="29" spans="5:7" ht="12.75">
      <c r="E29" s="492" t="s">
        <v>1459</v>
      </c>
      <c r="F29" s="494" t="s">
        <v>1444</v>
      </c>
      <c r="G29" s="493" t="s">
        <v>1420</v>
      </c>
    </row>
    <row r="30" spans="5:7" ht="12.75">
      <c r="E30" s="492" t="s">
        <v>1460</v>
      </c>
      <c r="F30" s="494" t="s">
        <v>1444</v>
      </c>
      <c r="G30" s="493" t="s">
        <v>1420</v>
      </c>
    </row>
    <row r="31" spans="5:7" ht="12.75">
      <c r="E31" s="492" t="s">
        <v>1461</v>
      </c>
      <c r="F31" s="494" t="s">
        <v>1444</v>
      </c>
      <c r="G31" s="493" t="s">
        <v>1420</v>
      </c>
    </row>
    <row r="32" spans="5:7" ht="12.75">
      <c r="E32" s="492" t="s">
        <v>1462</v>
      </c>
      <c r="F32" s="494" t="s">
        <v>1444</v>
      </c>
      <c r="G32" s="493" t="s">
        <v>1420</v>
      </c>
    </row>
    <row r="33" spans="5:7" ht="12.75">
      <c r="E33" s="492" t="s">
        <v>1463</v>
      </c>
      <c r="F33" s="494" t="s">
        <v>1444</v>
      </c>
      <c r="G33" s="493" t="s">
        <v>1420</v>
      </c>
    </row>
    <row r="34" spans="5:7" ht="12.75">
      <c r="E34" s="492" t="s">
        <v>1464</v>
      </c>
      <c r="F34" s="494" t="s">
        <v>1444</v>
      </c>
      <c r="G34" s="493" t="s">
        <v>1420</v>
      </c>
    </row>
    <row r="35" spans="5:7" ht="12.75">
      <c r="E35" s="492" t="s">
        <v>1465</v>
      </c>
      <c r="F35" s="494" t="s">
        <v>1444</v>
      </c>
      <c r="G35" s="493" t="s">
        <v>1420</v>
      </c>
    </row>
    <row r="36" spans="5:7" ht="12.75">
      <c r="E36" s="492" t="s">
        <v>1466</v>
      </c>
      <c r="F36" s="494" t="s">
        <v>1444</v>
      </c>
      <c r="G36" s="493" t="s">
        <v>1420</v>
      </c>
    </row>
    <row r="37" spans="5:7" ht="12.75">
      <c r="E37" s="492" t="s">
        <v>1467</v>
      </c>
      <c r="F37" s="494" t="s">
        <v>1444</v>
      </c>
      <c r="G37" s="493" t="s">
        <v>1420</v>
      </c>
    </row>
    <row r="38" spans="5:7" ht="12.75">
      <c r="E38" s="492" t="s">
        <v>1468</v>
      </c>
      <c r="F38" s="494" t="s">
        <v>1444</v>
      </c>
      <c r="G38" s="493" t="s">
        <v>1420</v>
      </c>
    </row>
    <row r="39" spans="5:7" ht="12.75">
      <c r="E39" s="492" t="s">
        <v>1469</v>
      </c>
      <c r="F39" s="494" t="s">
        <v>1444</v>
      </c>
      <c r="G39" s="493" t="s">
        <v>1420</v>
      </c>
    </row>
    <row r="40" spans="5:7" ht="12.75">
      <c r="E40" s="492" t="s">
        <v>1470</v>
      </c>
      <c r="F40" s="494" t="s">
        <v>1444</v>
      </c>
      <c r="G40" s="493" t="s">
        <v>1420</v>
      </c>
    </row>
    <row r="41" spans="5:7" ht="12.75">
      <c r="E41" s="492" t="s">
        <v>1471</v>
      </c>
      <c r="F41" s="494" t="s">
        <v>1444</v>
      </c>
      <c r="G41" s="493" t="s">
        <v>1420</v>
      </c>
    </row>
    <row r="42" spans="5:7" ht="12.75">
      <c r="E42" s="492" t="s">
        <v>1472</v>
      </c>
      <c r="F42" s="494" t="s">
        <v>1444</v>
      </c>
      <c r="G42" s="493" t="s">
        <v>1420</v>
      </c>
    </row>
    <row r="43" spans="5:7" ht="12.75">
      <c r="E43" s="492" t="s">
        <v>1473</v>
      </c>
      <c r="F43" s="494" t="s">
        <v>1444</v>
      </c>
      <c r="G43" s="493" t="s">
        <v>1420</v>
      </c>
    </row>
    <row r="44" spans="5:7" ht="12.75">
      <c r="E44" s="492" t="s">
        <v>1474</v>
      </c>
      <c r="F44" s="494" t="s">
        <v>1444</v>
      </c>
      <c r="G44" s="493" t="s">
        <v>1420</v>
      </c>
    </row>
    <row r="45" spans="5:7" ht="12.75">
      <c r="E45" s="492" t="s">
        <v>1475</v>
      </c>
      <c r="F45" s="494" t="s">
        <v>1444</v>
      </c>
      <c r="G45" s="493" t="s">
        <v>1420</v>
      </c>
    </row>
    <row r="46" spans="5:7" ht="12.75">
      <c r="E46" s="492" t="s">
        <v>1476</v>
      </c>
      <c r="F46" s="494" t="s">
        <v>1444</v>
      </c>
      <c r="G46" s="493" t="s">
        <v>1420</v>
      </c>
    </row>
    <row r="47" spans="5:7" ht="12.75">
      <c r="E47" s="492" t="s">
        <v>1477</v>
      </c>
      <c r="F47" s="494" t="s">
        <v>1444</v>
      </c>
      <c r="G47" s="493" t="s">
        <v>1420</v>
      </c>
    </row>
    <row r="48" spans="5:7" ht="12.75">
      <c r="E48" s="492" t="s">
        <v>1478</v>
      </c>
      <c r="F48" s="494" t="s">
        <v>1444</v>
      </c>
      <c r="G48" s="493" t="s">
        <v>1420</v>
      </c>
    </row>
    <row r="49" spans="5:7" ht="12.75">
      <c r="E49" s="492" t="s">
        <v>1479</v>
      </c>
      <c r="F49" s="494" t="s">
        <v>1444</v>
      </c>
      <c r="G49" s="493" t="s">
        <v>1420</v>
      </c>
    </row>
    <row r="50" spans="5:7" ht="12.75">
      <c r="E50" s="492" t="s">
        <v>1480</v>
      </c>
      <c r="F50" s="494" t="s">
        <v>1444</v>
      </c>
      <c r="G50" s="493" t="s">
        <v>1420</v>
      </c>
    </row>
    <row r="51" spans="5:7" ht="12.75">
      <c r="E51" s="492" t="s">
        <v>1481</v>
      </c>
      <c r="F51" s="494" t="s">
        <v>1444</v>
      </c>
      <c r="G51" s="493" t="s">
        <v>1420</v>
      </c>
    </row>
    <row r="52" spans="5:7" ht="12.75">
      <c r="E52" s="492" t="s">
        <v>1482</v>
      </c>
      <c r="F52" s="494" t="s">
        <v>1444</v>
      </c>
      <c r="G52" s="493" t="s">
        <v>1420</v>
      </c>
    </row>
    <row r="53" spans="5:7" ht="12.75">
      <c r="E53" s="492" t="s">
        <v>1421</v>
      </c>
      <c r="F53" s="494" t="s">
        <v>1418</v>
      </c>
      <c r="G53" s="493" t="s">
        <v>1420</v>
      </c>
    </row>
    <row r="54" spans="5:7" ht="12.75">
      <c r="E54" s="492" t="s">
        <v>1422</v>
      </c>
      <c r="F54" s="494" t="s">
        <v>1418</v>
      </c>
      <c r="G54" s="493" t="s">
        <v>1420</v>
      </c>
    </row>
    <row r="55" spans="5:7" ht="12.75">
      <c r="E55" s="492" t="s">
        <v>1423</v>
      </c>
      <c r="F55" s="494" t="s">
        <v>1418</v>
      </c>
      <c r="G55" s="493" t="s">
        <v>1420</v>
      </c>
    </row>
    <row r="56" spans="5:7" ht="12.75">
      <c r="E56" s="492" t="s">
        <v>1424</v>
      </c>
      <c r="F56" s="494" t="s">
        <v>1418</v>
      </c>
      <c r="G56" s="493" t="s">
        <v>1420</v>
      </c>
    </row>
    <row r="57" spans="5:7" ht="12.75">
      <c r="E57" s="492" t="s">
        <v>1425</v>
      </c>
      <c r="F57" s="494" t="s">
        <v>1418</v>
      </c>
      <c r="G57" s="493" t="s">
        <v>1420</v>
      </c>
    </row>
    <row r="58" spans="5:7" ht="12.75">
      <c r="E58" s="492" t="s">
        <v>1426</v>
      </c>
      <c r="F58" s="494" t="s">
        <v>1418</v>
      </c>
      <c r="G58" s="493" t="s">
        <v>1420</v>
      </c>
    </row>
    <row r="59" spans="5:7" ht="12.75">
      <c r="E59" s="492" t="s">
        <v>1427</v>
      </c>
      <c r="F59" s="494" t="s">
        <v>1418</v>
      </c>
      <c r="G59" s="493" t="s">
        <v>1420</v>
      </c>
    </row>
    <row r="60" spans="5:7" ht="12.75">
      <c r="E60" s="492" t="s">
        <v>1428</v>
      </c>
      <c r="F60" s="494" t="s">
        <v>1418</v>
      </c>
      <c r="G60" s="493" t="s">
        <v>1420</v>
      </c>
    </row>
    <row r="61" spans="5:7" ht="12.75">
      <c r="E61" s="492" t="s">
        <v>1429</v>
      </c>
      <c r="F61" s="494" t="s">
        <v>1418</v>
      </c>
      <c r="G61" s="493" t="s">
        <v>1420</v>
      </c>
    </row>
    <row r="62" spans="5:7" ht="22.5">
      <c r="E62" s="492" t="s">
        <v>1485</v>
      </c>
      <c r="F62" s="494" t="s">
        <v>1486</v>
      </c>
      <c r="G62" s="493" t="s">
        <v>1420</v>
      </c>
    </row>
  </sheetData>
  <sheetProtection password="FA9C" sheet="1" objects="1" scenarios="1" formatColumns="0" formatRows="0"/>
  <mergeCells count="1">
    <mergeCell ref="E10:G10"/>
  </mergeCells>
  <hyperlinks>
    <hyperlink ref="E14" location="'ТС Инвестиции'!H19" display="ТС Инвестиции!H19"/>
    <hyperlink ref="E15" location="'ТС Инвестиции'!H20" display="ТС Инвестиции!H20"/>
    <hyperlink ref="E16" location="'ТС Инвестиции'!H21" display="ТС Инвестиции!H21"/>
    <hyperlink ref="E17" location="'ТС Инвестиции'!H22" display="ТС Инвестиции!H22"/>
    <hyperlink ref="E18" location="'ТС Инвестиции'!H23" display="ТС Инвестиции!H23"/>
    <hyperlink ref="E19" location="'ТС Инвестиции'!F24" display="ТС Инвестиции!F24"/>
    <hyperlink ref="E20" location="'ТС Инвестиции'!H24" display="ТС Инвестиции!H24"/>
    <hyperlink ref="E21" location="'ТС Инвестиции'!H30" display="ТС Инвестиции!H30"/>
    <hyperlink ref="E22" location="'ТС Инвестиции'!H31" display="ТС Инвестиции!H31"/>
    <hyperlink ref="E23" location="'ТС Инвестиции'!H32" display="ТС Инвестиции!H32"/>
    <hyperlink ref="E24" location="'ТС Инвестиции'!H33" display="ТС Инвестиции!H33"/>
    <hyperlink ref="E25" location="'ТС Инвестиции'!H34" display="ТС Инвестиции!H34"/>
    <hyperlink ref="E26" location="'ТС Инвестиции'!H35" display="ТС Инвестиции!H35"/>
    <hyperlink ref="E27" location="'ТС Инвестиции'!H36" display="ТС Инвестиции!H36"/>
    <hyperlink ref="E28" location="'ТС Инвестиции'!H37" display="ТС Инвестиции!H37"/>
    <hyperlink ref="E29" location="'ТС Инвестиции'!H38" display="ТС Инвестиции!H38"/>
    <hyperlink ref="E30" location="'ТС Инвестиции'!H39" display="ТС Инвестиции!H39"/>
    <hyperlink ref="E31" location="'ТС Инвестиции'!H40" display="ТС Инвестиции!H40"/>
    <hyperlink ref="E32" location="'ТС Инвестиции'!H41" display="ТС Инвестиции!H41"/>
    <hyperlink ref="E33" location="'ТС Инвестиции'!H42" display="ТС Инвестиции!H42"/>
    <hyperlink ref="E34" location="'ТС Инвестиции'!H43" display="ТС Инвестиции!H43"/>
    <hyperlink ref="E35" location="'ТС Инвестиции'!H44" display="ТС Инвестиции!H44"/>
    <hyperlink ref="E36" location="'ТС Инвестиции'!H45" display="ТС Инвестиции!H45"/>
    <hyperlink ref="E37" location="'ТС Инвестиции'!H46" display="ТС Инвестиции!H46"/>
    <hyperlink ref="E38" location="'ТС Инвестиции'!H47" display="ТС Инвестиции!H47"/>
    <hyperlink ref="E39" location="'ТС Инвестиции'!H48" display="ТС Инвестиции!H48"/>
    <hyperlink ref="E40" location="'ТС Инвестиции'!H49" display="ТС Инвестиции!H49"/>
    <hyperlink ref="E41" location="'ТС Инвестиции'!H50" display="ТС Инвестиции!H50"/>
    <hyperlink ref="E42" location="'ТС Инвестиции'!H51" display="ТС Инвестиции!H51"/>
    <hyperlink ref="E43" location="'ТС Инвестиции'!H52" display="ТС Инвестиции!H52"/>
    <hyperlink ref="E44" location="'ТС Инвестиции'!H53" display="ТС Инвестиции!H53"/>
    <hyperlink ref="E45" location="'ТС Инвестиции'!H54" display="ТС Инвестиции!H54"/>
    <hyperlink ref="E46" location="'ТС Инвестиции'!H55" display="ТС Инвестиции!H55"/>
    <hyperlink ref="E47" location="'ТС Инвестиции'!H56" display="ТС Инвестиции!H56"/>
    <hyperlink ref="E48" location="'ТС Инвестиции'!H57" display="ТС Инвестиции!H57"/>
    <hyperlink ref="E49" location="'ТС Инвестиции'!H58" display="ТС Инвестиции!H58"/>
    <hyperlink ref="E50" location="'ТС Инвестиции'!H59" display="ТС Инвестиции!H59"/>
    <hyperlink ref="E51" location="'ТС Инвестиции'!H60" display="ТС Инвестиции!H60"/>
    <hyperlink ref="E52" location="'ТС Инвестиции'!H61" display="ТС Инвестиции!H61"/>
    <hyperlink ref="E53" location="'Ссылки на публикации'!H22" display="Ссылки на публикации!H22"/>
    <hyperlink ref="E54" location="'Ссылки на публикации'!H25" display="Ссылки на публикации!H25"/>
    <hyperlink ref="E55" location="'Ссылки на публикации'!H28" display="Ссылки на публикации!H28"/>
    <hyperlink ref="E56" location="'Ссылки на публикации'!H31" display="Ссылки на публикации!H31"/>
    <hyperlink ref="E57" location="'Ссылки на публикации'!H34" display="Ссылки на публикации!H34"/>
    <hyperlink ref="E58" location="'Ссылки на публикации'!H37" display="Ссылки на публикации!H37"/>
    <hyperlink ref="E59" location="'Ссылки на публикации'!H41" display="Ссылки на публикации!H41"/>
    <hyperlink ref="E60" location="'Ссылки на публикации'!H44" display="Ссылки на публикации!H44"/>
    <hyperlink ref="E61" location="'Ссылки на публикации'!G51" display="Ссылки на публикации!G51"/>
    <hyperlink ref="E62" location="'Ссылки на публикации'!A1" display="Ссылки на публикации!A1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2" bestFit="1" customWidth="1"/>
    <col min="2" max="2" width="21.140625" style="42" bestFit="1" customWidth="1"/>
    <col min="3" max="16384" width="9.140625" style="42" customWidth="1"/>
  </cols>
  <sheetData>
    <row r="1" spans="1:2" ht="11.25">
      <c r="A1" s="62" t="s">
        <v>232</v>
      </c>
      <c r="B1" s="62" t="s">
        <v>233</v>
      </c>
    </row>
    <row r="2" spans="1:2" ht="11.25">
      <c r="A2" t="s">
        <v>573</v>
      </c>
      <c r="B2" t="s">
        <v>234</v>
      </c>
    </row>
    <row r="3" spans="1:2" ht="11.25">
      <c r="A3" t="s">
        <v>541</v>
      </c>
      <c r="B3" t="s">
        <v>527</v>
      </c>
    </row>
    <row r="4" spans="1:2" ht="11.25">
      <c r="A4" t="s">
        <v>542</v>
      </c>
      <c r="B4" t="s">
        <v>526</v>
      </c>
    </row>
    <row r="5" spans="1:2" ht="11.25">
      <c r="A5" t="s">
        <v>525</v>
      </c>
      <c r="B5" t="s">
        <v>528</v>
      </c>
    </row>
    <row r="6" spans="1:2" ht="11.25">
      <c r="A6" t="s">
        <v>574</v>
      </c>
      <c r="B6" t="s">
        <v>529</v>
      </c>
    </row>
    <row r="7" spans="1:2" ht="11.25">
      <c r="A7" t="s">
        <v>120</v>
      </c>
      <c r="B7" t="s">
        <v>530</v>
      </c>
    </row>
    <row r="8" spans="1:2" ht="11.25">
      <c r="A8" t="s">
        <v>121</v>
      </c>
      <c r="B8" t="s">
        <v>4</v>
      </c>
    </row>
    <row r="9" spans="1:2" ht="11.25">
      <c r="A9" t="s">
        <v>122</v>
      </c>
      <c r="B9" t="s">
        <v>235</v>
      </c>
    </row>
    <row r="10" spans="1:2" ht="11.25">
      <c r="A10" t="s">
        <v>576</v>
      </c>
      <c r="B10" t="s">
        <v>485</v>
      </c>
    </row>
    <row r="11" spans="1:2" ht="11.25">
      <c r="A11" t="s">
        <v>575</v>
      </c>
      <c r="B11" t="s">
        <v>236</v>
      </c>
    </row>
    <row r="12" spans="1:2" ht="11.25">
      <c r="A12"/>
      <c r="B12" t="s">
        <v>237</v>
      </c>
    </row>
    <row r="13" spans="1:2" ht="11.25">
      <c r="A13"/>
      <c r="B13" t="s">
        <v>238</v>
      </c>
    </row>
    <row r="14" spans="1:2" ht="11.25">
      <c r="A14"/>
      <c r="B14" t="s">
        <v>239</v>
      </c>
    </row>
    <row r="15" spans="1:2" ht="11.25">
      <c r="A15"/>
      <c r="B15" t="s">
        <v>335</v>
      </c>
    </row>
    <row r="16" spans="1:2" ht="11.25">
      <c r="A16"/>
      <c r="B16" t="s">
        <v>427</v>
      </c>
    </row>
    <row r="17" spans="1:2" ht="11.25">
      <c r="A17"/>
      <c r="B17" t="s">
        <v>486</v>
      </c>
    </row>
    <row r="18" ht="11.25">
      <c r="B18" s="42" t="s">
        <v>5</v>
      </c>
    </row>
    <row r="19" ht="11.25">
      <c r="B19" s="42" t="s">
        <v>500</v>
      </c>
    </row>
    <row r="20" ht="11.25">
      <c r="B20" s="42" t="s">
        <v>543</v>
      </c>
    </row>
    <row r="21" ht="11.25">
      <c r="B21" s="42" t="s">
        <v>577</v>
      </c>
    </row>
    <row r="22" ht="11.25">
      <c r="B22" s="42" t="s">
        <v>578</v>
      </c>
    </row>
    <row r="23" ht="11.25">
      <c r="B23" s="42" t="s">
        <v>579</v>
      </c>
    </row>
    <row r="24" ht="11.25">
      <c r="B24" s="42" t="s">
        <v>580</v>
      </c>
    </row>
    <row r="25" ht="11.25">
      <c r="B25" s="42" t="s">
        <v>581</v>
      </c>
    </row>
    <row r="26" ht="11.25">
      <c r="B26" s="42" t="s">
        <v>123</v>
      </c>
    </row>
    <row r="27" ht="11.25">
      <c r="B27" s="42" t="s">
        <v>582</v>
      </c>
    </row>
  </sheetData>
  <sheetProtection formatColumns="0" formatRows="0"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EHSH_et_union">
    <tabColor indexed="47"/>
  </sheetPr>
  <dimension ref="A2:AA53"/>
  <sheetViews>
    <sheetView showGridLines="0" zoomScalePageLayoutView="0" workbookViewId="0" topLeftCell="A1">
      <selection activeCell="A43" sqref="A43:IV45"/>
    </sheetView>
  </sheetViews>
  <sheetFormatPr defaultColWidth="9.140625" defaultRowHeight="15" customHeight="1"/>
  <cols>
    <col min="1" max="1" width="33.8515625" style="60" bestFit="1" customWidth="1"/>
    <col min="2" max="4" width="9.140625" style="2" customWidth="1"/>
    <col min="5" max="5" width="5.140625" style="2" bestFit="1" customWidth="1"/>
    <col min="6" max="6" width="42.00390625" style="2" customWidth="1"/>
    <col min="7" max="7" width="22.7109375" style="2" bestFit="1" customWidth="1"/>
    <col min="8" max="12" width="9.140625" style="2" customWidth="1"/>
    <col min="13" max="13" width="12.421875" style="370" bestFit="1" customWidth="1"/>
    <col min="14" max="14" width="11.57421875" style="370" bestFit="1" customWidth="1"/>
    <col min="15" max="16" width="9.140625" style="370" customWidth="1"/>
    <col min="17" max="26" width="9.140625" style="2" customWidth="1"/>
    <col min="27" max="27" width="9.140625" style="375" customWidth="1"/>
    <col min="28" max="16384" width="9.140625" style="2" customWidth="1"/>
  </cols>
  <sheetData>
    <row r="2" spans="1:27" s="366" customFormat="1" ht="15" customHeight="1">
      <c r="A2" s="173" t="s">
        <v>2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2"/>
      <c r="N2" s="372"/>
      <c r="O2" s="372"/>
      <c r="P2" s="372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6"/>
    </row>
    <row r="3" spans="1:27" s="366" customFormat="1" ht="15" customHeight="1">
      <c r="A3" s="173" t="s">
        <v>3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2"/>
      <c r="N3" s="372"/>
      <c r="O3" s="372"/>
      <c r="P3" s="372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6"/>
    </row>
    <row r="5" spans="1:17" s="359" customFormat="1" ht="18.75" customHeight="1">
      <c r="A5" s="363"/>
      <c r="B5" s="364"/>
      <c r="C5" s="459"/>
      <c r="D5" s="386"/>
      <c r="E5" s="645"/>
      <c r="F5" s="211"/>
      <c r="G5" s="210"/>
      <c r="H5" s="399"/>
      <c r="I5" s="400"/>
      <c r="O5" s="367"/>
      <c r="P5" s="367"/>
      <c r="Q5" s="368"/>
    </row>
    <row r="6" spans="1:9" s="359" customFormat="1" ht="18.75" customHeight="1">
      <c r="A6" s="363"/>
      <c r="B6" s="364"/>
      <c r="C6" s="459"/>
      <c r="D6" s="386"/>
      <c r="E6" s="646"/>
      <c r="F6" s="406" t="s">
        <v>551</v>
      </c>
      <c r="G6" s="407"/>
      <c r="H6" s="402"/>
      <c r="I6" s="400"/>
    </row>
    <row r="7" ht="15" customHeight="1">
      <c r="E7" s="476"/>
    </row>
    <row r="8" spans="1:27" s="45" customFormat="1" ht="15" customHeight="1">
      <c r="A8" s="173" t="s">
        <v>109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372"/>
      <c r="N8" s="372"/>
      <c r="O8" s="372"/>
      <c r="P8" s="372"/>
      <c r="Q8" s="52"/>
      <c r="R8" s="52"/>
      <c r="S8" s="52"/>
      <c r="T8" s="52"/>
      <c r="U8" s="52"/>
      <c r="V8" s="52"/>
      <c r="W8" s="52"/>
      <c r="X8" s="52"/>
      <c r="Y8" s="52"/>
      <c r="Z8" s="52"/>
      <c r="AA8" s="376"/>
    </row>
    <row r="9" spans="13:16" s="213" customFormat="1" ht="15" customHeight="1">
      <c r="M9" s="214"/>
      <c r="N9" s="214"/>
      <c r="O9" s="214"/>
      <c r="P9" s="214"/>
    </row>
    <row r="10" spans="3:11" s="151" customFormat="1" ht="19.5" customHeight="1">
      <c r="C10" s="422"/>
      <c r="D10" s="443"/>
      <c r="E10" s="347"/>
      <c r="F10" s="599"/>
      <c r="G10" s="600"/>
      <c r="H10" s="346" t="s">
        <v>257</v>
      </c>
      <c r="I10" s="271"/>
      <c r="J10" s="448"/>
      <c r="K10" s="429"/>
    </row>
    <row r="12" spans="1:27" s="45" customFormat="1" ht="15" customHeight="1">
      <c r="A12" s="173" t="s">
        <v>743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372"/>
      <c r="N12" s="372"/>
      <c r="O12" s="372"/>
      <c r="P12" s="37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376"/>
    </row>
    <row r="13" spans="13:16" s="213" customFormat="1" ht="15" customHeight="1">
      <c r="M13" s="214"/>
      <c r="N13" s="214"/>
      <c r="O13" s="214"/>
      <c r="P13" s="214"/>
    </row>
    <row r="14" spans="1:11" s="219" customFormat="1" ht="19.5" customHeight="1">
      <c r="A14" s="242"/>
      <c r="B14" s="242"/>
      <c r="C14" s="444"/>
      <c r="D14" s="426"/>
      <c r="E14" s="572"/>
      <c r="F14" s="648"/>
      <c r="G14" s="356" t="s">
        <v>660</v>
      </c>
      <c r="H14" s="354" t="s">
        <v>257</v>
      </c>
      <c r="I14" s="353"/>
      <c r="J14" s="449"/>
      <c r="K14" s="450"/>
    </row>
    <row r="15" spans="1:11" s="219" customFormat="1" ht="19.5" customHeight="1">
      <c r="A15" s="242"/>
      <c r="B15" s="242"/>
      <c r="C15" s="444"/>
      <c r="D15" s="426"/>
      <c r="E15" s="572"/>
      <c r="F15" s="649"/>
      <c r="G15" s="356" t="s">
        <v>661</v>
      </c>
      <c r="H15" s="352"/>
      <c r="I15" s="353"/>
      <c r="J15" s="449"/>
      <c r="K15" s="450"/>
    </row>
    <row r="16" spans="1:11" s="219" customFormat="1" ht="45">
      <c r="A16" s="242"/>
      <c r="B16" s="242"/>
      <c r="C16" s="444"/>
      <c r="D16" s="426"/>
      <c r="E16" s="572"/>
      <c r="F16" s="649"/>
      <c r="G16" s="356" t="s">
        <v>662</v>
      </c>
      <c r="H16" s="354" t="s">
        <v>257</v>
      </c>
      <c r="I16" s="355" t="e">
        <f>nerr(I14/I15)</f>
        <v>#NAME?</v>
      </c>
      <c r="J16" s="449"/>
      <c r="K16" s="450"/>
    </row>
    <row r="17" spans="1:11" s="219" customFormat="1" ht="19.5" customHeight="1">
      <c r="A17" s="242"/>
      <c r="B17" s="242"/>
      <c r="C17" s="444"/>
      <c r="D17" s="426"/>
      <c r="E17" s="572"/>
      <c r="F17" s="649"/>
      <c r="G17" s="356" t="s">
        <v>74</v>
      </c>
      <c r="H17" s="354" t="s">
        <v>423</v>
      </c>
      <c r="I17" s="351"/>
      <c r="J17" s="449"/>
      <c r="K17" s="450"/>
    </row>
    <row r="19" spans="1:27" s="45" customFormat="1" ht="15" customHeight="1">
      <c r="A19" s="173" t="s">
        <v>116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372"/>
      <c r="N19" s="372"/>
      <c r="O19" s="372"/>
      <c r="P19" s="37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376"/>
    </row>
    <row r="20" spans="1:27" s="45" customFormat="1" ht="15" customHeight="1">
      <c r="A20" s="173" t="s">
        <v>117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372"/>
      <c r="N20" s="372"/>
      <c r="O20" s="372"/>
      <c r="P20" s="37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376"/>
    </row>
    <row r="21" spans="1:27" s="45" customFormat="1" ht="15" customHeight="1">
      <c r="A21" s="173" t="s">
        <v>114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372"/>
      <c r="N21" s="372"/>
      <c r="O21" s="372"/>
      <c r="P21" s="37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376"/>
    </row>
    <row r="23" spans="3:15" s="151" customFormat="1" ht="19.5" customHeight="1">
      <c r="C23" s="422"/>
      <c r="D23" s="425"/>
      <c r="E23" s="619"/>
      <c r="F23" s="644"/>
      <c r="G23" s="339" t="s">
        <v>84</v>
      </c>
      <c r="H23" s="340"/>
      <c r="I23" s="339"/>
      <c r="J23" s="342"/>
      <c r="K23" s="342"/>
      <c r="L23" s="286">
        <f>SUM(L24:L26)</f>
        <v>0</v>
      </c>
      <c r="M23" s="337" t="e">
        <f>nerr(L23/'ТС показатели'!$I$43)*100</f>
        <v>#NAME?</v>
      </c>
      <c r="N23" s="419"/>
      <c r="O23" s="429"/>
    </row>
    <row r="24" spans="3:15" s="151" customFormat="1" ht="19.5" customHeight="1">
      <c r="C24" s="422"/>
      <c r="D24" s="425"/>
      <c r="E24" s="619"/>
      <c r="F24" s="647"/>
      <c r="G24" s="644"/>
      <c r="H24" s="644"/>
      <c r="I24" s="473"/>
      <c r="J24" s="284"/>
      <c r="K24" s="283"/>
      <c r="L24" s="246"/>
      <c r="M24" s="341"/>
      <c r="N24" s="419"/>
      <c r="O24" s="429"/>
    </row>
    <row r="25" spans="3:15" s="151" customFormat="1" ht="19.5" customHeight="1">
      <c r="C25" s="422"/>
      <c r="D25" s="425"/>
      <c r="E25" s="619"/>
      <c r="F25" s="647"/>
      <c r="G25" s="644"/>
      <c r="H25" s="644"/>
      <c r="I25" s="277" t="s">
        <v>426</v>
      </c>
      <c r="J25" s="278"/>
      <c r="K25" s="278"/>
      <c r="L25" s="338"/>
      <c r="M25" s="293"/>
      <c r="N25" s="432"/>
      <c r="O25" s="429"/>
    </row>
    <row r="26" spans="3:15" s="151" customFormat="1" ht="19.5" customHeight="1">
      <c r="C26" s="422"/>
      <c r="D26" s="425"/>
      <c r="E26" s="619"/>
      <c r="F26" s="644"/>
      <c r="G26" s="277" t="s">
        <v>115</v>
      </c>
      <c r="H26" s="277"/>
      <c r="I26" s="278"/>
      <c r="J26" s="278"/>
      <c r="K26" s="278"/>
      <c r="L26" s="278"/>
      <c r="M26" s="294"/>
      <c r="N26" s="419"/>
      <c r="O26" s="429"/>
    </row>
    <row r="28" spans="1:27" s="45" customFormat="1" ht="15" customHeight="1">
      <c r="A28" s="173" t="s">
        <v>118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372"/>
      <c r="N28" s="372"/>
      <c r="O28" s="372"/>
      <c r="P28" s="37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376"/>
    </row>
    <row r="29" spans="1:27" s="45" customFormat="1" ht="15" customHeight="1">
      <c r="A29" s="173" t="s">
        <v>119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372"/>
      <c r="N29" s="372"/>
      <c r="O29" s="372"/>
      <c r="P29" s="37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376"/>
    </row>
    <row r="31" spans="3:15" s="151" customFormat="1" ht="19.5" customHeight="1">
      <c r="C31" s="422"/>
      <c r="D31" s="425"/>
      <c r="E31" s="572"/>
      <c r="F31" s="644"/>
      <c r="G31" s="339" t="s">
        <v>84</v>
      </c>
      <c r="H31" s="340"/>
      <c r="I31" s="339"/>
      <c r="J31" s="342"/>
      <c r="K31" s="342"/>
      <c r="L31" s="286">
        <f>SUM(L32:L34)</f>
        <v>0</v>
      </c>
      <c r="M31" s="295" t="e">
        <f>nerr(L31/'ТС показатели'!$I$46)*100</f>
        <v>#NAME?</v>
      </c>
      <c r="N31" s="419"/>
      <c r="O31" s="429"/>
    </row>
    <row r="32" spans="3:15" s="151" customFormat="1" ht="19.5" customHeight="1">
      <c r="C32" s="422"/>
      <c r="D32" s="425"/>
      <c r="E32" s="572"/>
      <c r="F32" s="647"/>
      <c r="G32" s="644"/>
      <c r="H32" s="644"/>
      <c r="I32" s="473"/>
      <c r="J32" s="284"/>
      <c r="K32" s="283"/>
      <c r="L32" s="246"/>
      <c r="M32" s="341"/>
      <c r="N32" s="419"/>
      <c r="O32" s="429"/>
    </row>
    <row r="33" spans="3:15" s="151" customFormat="1" ht="19.5" customHeight="1">
      <c r="C33" s="422"/>
      <c r="D33" s="425"/>
      <c r="E33" s="572"/>
      <c r="F33" s="647"/>
      <c r="G33" s="644"/>
      <c r="H33" s="644"/>
      <c r="I33" s="277" t="s">
        <v>426</v>
      </c>
      <c r="J33" s="278"/>
      <c r="K33" s="278"/>
      <c r="L33" s="338"/>
      <c r="M33" s="293"/>
      <c r="N33" s="432"/>
      <c r="O33" s="429"/>
    </row>
    <row r="34" spans="3:15" s="151" customFormat="1" ht="19.5" customHeight="1">
      <c r="C34" s="422"/>
      <c r="D34" s="425"/>
      <c r="E34" s="572"/>
      <c r="F34" s="644"/>
      <c r="G34" s="277" t="s">
        <v>115</v>
      </c>
      <c r="H34" s="277"/>
      <c r="I34" s="278"/>
      <c r="J34" s="278"/>
      <c r="K34" s="278"/>
      <c r="L34" s="278"/>
      <c r="M34" s="294"/>
      <c r="N34" s="419"/>
      <c r="O34" s="429"/>
    </row>
    <row r="36" spans="1:27" s="45" customFormat="1" ht="15" customHeight="1">
      <c r="A36" s="61" t="s">
        <v>429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372"/>
      <c r="N36" s="372"/>
      <c r="O36" s="372"/>
      <c r="P36" s="37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376"/>
    </row>
    <row r="38" spans="3:13" s="42" customFormat="1" ht="19.5" customHeight="1">
      <c r="C38" s="411"/>
      <c r="D38" s="445"/>
      <c r="E38" s="138"/>
      <c r="F38" s="215"/>
      <c r="G38" s="143"/>
      <c r="H38" s="144"/>
      <c r="I38" s="143"/>
      <c r="J38" s="143"/>
      <c r="K38" s="145"/>
      <c r="L38" s="419"/>
      <c r="M38" s="418"/>
    </row>
    <row r="39" spans="13:27" ht="15" customHeight="1">
      <c r="M39" s="2"/>
      <c r="N39" s="2"/>
      <c r="O39" s="2"/>
      <c r="P39" s="2"/>
      <c r="AA39" s="2"/>
    </row>
    <row r="40" spans="13:27" ht="15" customHeight="1">
      <c r="M40" s="2"/>
      <c r="N40" s="2"/>
      <c r="O40" s="2"/>
      <c r="P40" s="2"/>
      <c r="AA40" s="2"/>
    </row>
    <row r="41" spans="1:27" s="366" customFormat="1" ht="15" customHeight="1">
      <c r="A41" s="173" t="s">
        <v>603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2"/>
      <c r="N41" s="372"/>
      <c r="O41" s="372"/>
      <c r="P41" s="372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6"/>
    </row>
    <row r="42" spans="1:27" s="365" customFormat="1" ht="15" customHeight="1">
      <c r="A42" s="312"/>
      <c r="M42" s="370"/>
      <c r="N42" s="370"/>
      <c r="O42" s="370"/>
      <c r="P42" s="370"/>
      <c r="AA42" s="375"/>
    </row>
    <row r="43" spans="3:13" s="42" customFormat="1" ht="19.5" customHeight="1">
      <c r="C43" s="411"/>
      <c r="D43" s="414"/>
      <c r="E43" s="138" t="s">
        <v>149</v>
      </c>
      <c r="F43" s="158" t="s">
        <v>89</v>
      </c>
      <c r="G43" s="316"/>
      <c r="H43" s="316"/>
      <c r="I43" s="316"/>
      <c r="J43" s="316"/>
      <c r="K43" s="317"/>
      <c r="L43" s="420"/>
      <c r="M43" s="418"/>
    </row>
    <row r="44" spans="3:13" s="42" customFormat="1" ht="19.5" customHeight="1">
      <c r="C44" s="411"/>
      <c r="D44" s="414"/>
      <c r="E44" s="138" t="s">
        <v>83</v>
      </c>
      <c r="F44" s="139" t="s">
        <v>496</v>
      </c>
      <c r="G44" s="202"/>
      <c r="H44" s="141"/>
      <c r="I44" s="140" t="s">
        <v>423</v>
      </c>
      <c r="J44" s="140" t="s">
        <v>423</v>
      </c>
      <c r="K44" s="203"/>
      <c r="L44" s="420"/>
      <c r="M44" s="418"/>
    </row>
    <row r="45" spans="3:13" s="42" customFormat="1" ht="19.5" customHeight="1">
      <c r="C45" s="411"/>
      <c r="D45" s="414"/>
      <c r="E45" s="138" t="s">
        <v>583</v>
      </c>
      <c r="F45" s="139" t="s">
        <v>245</v>
      </c>
      <c r="G45" s="143"/>
      <c r="H45" s="141"/>
      <c r="I45" s="143"/>
      <c r="J45" s="216"/>
      <c r="K45" s="142" t="s">
        <v>423</v>
      </c>
      <c r="L45" s="420"/>
      <c r="M45" s="418"/>
    </row>
    <row r="47" spans="1:27" s="365" customFormat="1" ht="15" customHeight="1">
      <c r="A47" s="312"/>
      <c r="M47" s="370"/>
      <c r="N47" s="370"/>
      <c r="O47" s="370"/>
      <c r="P47" s="370"/>
      <c r="AA47" s="375"/>
    </row>
    <row r="48" spans="1:27" s="366" customFormat="1" ht="15" customHeight="1">
      <c r="A48" s="173" t="s">
        <v>604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2"/>
      <c r="N48" s="372"/>
      <c r="O48" s="372"/>
      <c r="P48" s="372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6"/>
    </row>
    <row r="49" spans="1:27" s="365" customFormat="1" ht="15" customHeight="1">
      <c r="A49" s="312"/>
      <c r="M49" s="370"/>
      <c r="N49" s="370"/>
      <c r="O49" s="370"/>
      <c r="P49" s="370"/>
      <c r="AA49" s="375"/>
    </row>
    <row r="50" spans="3:13" s="42" customFormat="1" ht="19.5" customHeight="1">
      <c r="C50" s="411"/>
      <c r="D50" s="414"/>
      <c r="E50" s="138" t="s">
        <v>149</v>
      </c>
      <c r="F50" s="158" t="s">
        <v>89</v>
      </c>
      <c r="G50" s="316"/>
      <c r="H50" s="316"/>
      <c r="I50" s="316"/>
      <c r="J50" s="316"/>
      <c r="K50" s="317"/>
      <c r="L50" s="420"/>
      <c r="M50" s="418"/>
    </row>
    <row r="51" spans="3:13" s="42" customFormat="1" ht="19.5" customHeight="1">
      <c r="C51" s="411"/>
      <c r="D51" s="414"/>
      <c r="E51" s="138" t="s">
        <v>83</v>
      </c>
      <c r="F51" s="139" t="s">
        <v>496</v>
      </c>
      <c r="G51" s="202"/>
      <c r="H51" s="141"/>
      <c r="I51" s="140" t="s">
        <v>423</v>
      </c>
      <c r="J51" s="140" t="s">
        <v>423</v>
      </c>
      <c r="K51" s="203"/>
      <c r="L51" s="420"/>
      <c r="M51" s="418"/>
    </row>
    <row r="52" spans="3:13" s="42" customFormat="1" ht="19.5" customHeight="1">
      <c r="C52" s="411"/>
      <c r="D52" s="414"/>
      <c r="E52" s="138" t="s">
        <v>583</v>
      </c>
      <c r="F52" s="139" t="s">
        <v>245</v>
      </c>
      <c r="G52" s="143"/>
      <c r="H52" s="141"/>
      <c r="I52" s="143"/>
      <c r="J52" s="216"/>
      <c r="K52" s="142" t="s">
        <v>423</v>
      </c>
      <c r="L52" s="420"/>
      <c r="M52" s="418"/>
    </row>
    <row r="53" spans="3:13" s="42" customFormat="1" ht="19.5" customHeight="1">
      <c r="C53" s="411"/>
      <c r="D53" s="414"/>
      <c r="E53" s="138" t="s">
        <v>584</v>
      </c>
      <c r="F53" s="139" t="s">
        <v>431</v>
      </c>
      <c r="G53" s="143"/>
      <c r="H53" s="144"/>
      <c r="I53" s="143"/>
      <c r="J53" s="143"/>
      <c r="K53" s="145"/>
      <c r="L53" s="420"/>
      <c r="M53" s="418"/>
    </row>
  </sheetData>
  <sheetProtection formatColumns="0" formatRows="0"/>
  <mergeCells count="12">
    <mergeCell ref="G32:G33"/>
    <mergeCell ref="H32:H33"/>
    <mergeCell ref="E5:E6"/>
    <mergeCell ref="E31:E34"/>
    <mergeCell ref="F31:F34"/>
    <mergeCell ref="E23:E26"/>
    <mergeCell ref="F23:F26"/>
    <mergeCell ref="G24:G25"/>
    <mergeCell ref="E14:E17"/>
    <mergeCell ref="F14:F17"/>
    <mergeCell ref="F10:G10"/>
    <mergeCell ref="H24:H25"/>
  </mergeCells>
  <dataValidations count="12">
    <dataValidation type="decimal" allowBlank="1" showInputMessage="1" showErrorMessage="1" error="Значение должно быть действительным числом" sqref="I10 I14:I15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G51:G53 F38:G38 I17 F31:F34 K31:K32 H32:I32 F23:F26 K23:K24 H24:I24 I52:J53 I45:J45 G44:G45 I38:J3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51:H53 H44:H45 H38"/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53 K51 K44 K38">
      <formula1>900</formula1>
    </dataValidation>
    <dataValidation type="decimal" allowBlank="1" showErrorMessage="1" errorTitle="Ошибка" error="Допускается ввод только неотрицательных чисел!" sqref="J23:J24 L32 J31:J32 L24">
      <formula1>0</formula1>
      <formula2>9.99999999999999E+23</formula2>
    </dataValidation>
    <dataValidation type="list" allowBlank="1" showInputMessage="1" showErrorMessage="1" prompt="Выберите значение из списка" errorTitle="Внимание" error="Выберите значение из списка" sqref="G24 G32">
      <formula1>method_of_acquisition</formula1>
    </dataValidation>
    <dataValidation type="list" allowBlank="1" showInputMessage="1" showErrorMessage="1" prompt="Выберите значение из списка" error="Выберите значение из списка" sqref="F14:F17">
      <formula1>kind_of_fuels</formula1>
    </dataValidation>
    <dataValidation type="decimal" allowBlank="1" showInputMessage="1" showErrorMessage="1" sqref="I16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F1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0">
      <formula1>900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района из списка" sqref="E5:E6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5">
      <formula1>0</formula1>
    </dataValidation>
  </dataValidations>
  <hyperlinks>
    <hyperlink ref="F6" location="'Титульный'!A1" tooltip="Добавить МО" display="Добавить МО"/>
    <hyperlink ref="I25" location="'ТС показатели (2)'!A1" tooltip="Добавить запись" display="Добавить запись"/>
    <hyperlink ref="I33" location="'ТС показатели (2)'!A1" tooltip="Добавить запись" display="Добавить запись"/>
    <hyperlink ref="G26" location="'ТС показатели (2)'!A1" tooltip="Добавить способ" display="Добавить запись"/>
    <hyperlink ref="G34" location="'ТС показатели (2)'!A1" tooltip="Добавить способ" display="Добавить запис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EHSH_tehsheet">
    <tabColor indexed="47"/>
  </sheetPr>
  <dimension ref="A1:CR85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1.25"/>
  <cols>
    <col min="1" max="1" width="34.421875" style="37" bestFit="1" customWidth="1"/>
    <col min="2" max="2" width="5.421875" style="36" bestFit="1" customWidth="1"/>
    <col min="3" max="3" width="11.140625" style="36" customWidth="1"/>
    <col min="4" max="4" width="7.140625" style="36" customWidth="1"/>
    <col min="5" max="5" width="8.8515625" style="36" customWidth="1"/>
    <col min="6" max="6" width="13.28125" style="36" bestFit="1" customWidth="1"/>
    <col min="7" max="7" width="7.28125" style="36" customWidth="1"/>
    <col min="8" max="8" width="32.57421875" style="43" bestFit="1" customWidth="1"/>
    <col min="9" max="9" width="30.7109375" style="36" bestFit="1" customWidth="1"/>
    <col min="10" max="10" width="43.8515625" style="36" customWidth="1"/>
    <col min="11" max="11" width="12.421875" style="36" bestFit="1" customWidth="1"/>
    <col min="12" max="12" width="12.421875" style="110" bestFit="1" customWidth="1"/>
    <col min="13" max="13" width="12.421875" style="36" bestFit="1" customWidth="1"/>
    <col min="14" max="14" width="11.00390625" style="36" bestFit="1" customWidth="1"/>
    <col min="15" max="15" width="9.140625" style="36" customWidth="1"/>
    <col min="16" max="17" width="18.00390625" style="36" bestFit="1" customWidth="1"/>
    <col min="18" max="18" width="9.140625" style="36" customWidth="1"/>
    <col min="19" max="19" width="31.421875" style="36" bestFit="1" customWidth="1"/>
    <col min="20" max="20" width="12.421875" style="36" bestFit="1" customWidth="1"/>
    <col min="21" max="23" width="12.421875" style="36" customWidth="1"/>
    <col min="24" max="24" width="14.8515625" style="36" bestFit="1" customWidth="1"/>
    <col min="25" max="25" width="14.7109375" style="36" bestFit="1" customWidth="1"/>
    <col min="26" max="26" width="9.140625" style="36" customWidth="1"/>
    <col min="27" max="28" width="18.00390625" style="36" bestFit="1" customWidth="1"/>
    <col min="29" max="29" width="9.140625" style="36" customWidth="1"/>
    <col min="30" max="30" width="35.57421875" style="36" customWidth="1"/>
    <col min="31" max="31" width="19.7109375" style="36" customWidth="1"/>
    <col min="32" max="32" width="32.00390625" style="110" customWidth="1"/>
    <col min="33" max="33" width="22.57421875" style="36" customWidth="1"/>
    <col min="34" max="34" width="43.8515625" style="110" customWidth="1"/>
    <col min="35" max="35" width="25.7109375" style="358" customWidth="1"/>
    <col min="36" max="36" width="31.00390625" style="110" customWidth="1"/>
    <col min="37" max="37" width="9.140625" style="110" customWidth="1"/>
    <col min="38" max="16384" width="9.140625" style="36" customWidth="1"/>
  </cols>
  <sheetData>
    <row r="1" spans="1:96" s="160" customFormat="1" ht="33.75">
      <c r="A1" s="159" t="s">
        <v>333</v>
      </c>
      <c r="B1" s="159" t="s">
        <v>331</v>
      </c>
      <c r="C1" s="129" t="s">
        <v>259</v>
      </c>
      <c r="D1" s="129" t="s">
        <v>279</v>
      </c>
      <c r="E1" s="129" t="s">
        <v>277</v>
      </c>
      <c r="F1" s="129" t="s">
        <v>501</v>
      </c>
      <c r="G1" s="129" t="s">
        <v>278</v>
      </c>
      <c r="H1" s="129" t="s">
        <v>420</v>
      </c>
      <c r="I1" s="129" t="s">
        <v>487</v>
      </c>
      <c r="J1" s="163" t="s">
        <v>489</v>
      </c>
      <c r="K1" s="650" t="s">
        <v>518</v>
      </c>
      <c r="L1" s="651"/>
      <c r="M1" s="651"/>
      <c r="N1" s="651"/>
      <c r="O1" s="36"/>
      <c r="P1" s="650" t="s">
        <v>519</v>
      </c>
      <c r="Q1" s="650"/>
      <c r="S1" s="163" t="s">
        <v>520</v>
      </c>
      <c r="T1" s="165"/>
      <c r="U1" s="165"/>
      <c r="V1" s="165"/>
      <c r="W1" s="165"/>
      <c r="X1" s="165"/>
      <c r="Y1" s="165"/>
      <c r="AA1" s="650" t="s">
        <v>519</v>
      </c>
      <c r="AB1" s="650"/>
      <c r="AD1" s="163" t="s">
        <v>553</v>
      </c>
      <c r="AE1" s="163" t="s">
        <v>559</v>
      </c>
      <c r="AF1" s="129" t="s">
        <v>105</v>
      </c>
      <c r="AG1" s="129" t="s">
        <v>110</v>
      </c>
      <c r="AH1" s="129" t="s">
        <v>607</v>
      </c>
      <c r="AI1" s="348" t="s">
        <v>638</v>
      </c>
      <c r="AJ1" s="652" t="s">
        <v>736</v>
      </c>
      <c r="AK1" s="652"/>
      <c r="CR1" s="161" t="s">
        <v>251</v>
      </c>
    </row>
    <row r="2" spans="1:37" ht="22.5">
      <c r="A2" s="37" t="s">
        <v>253</v>
      </c>
      <c r="B2" s="38">
        <v>2006</v>
      </c>
      <c r="C2" s="63" t="s">
        <v>257</v>
      </c>
      <c r="D2" s="46" t="s">
        <v>261</v>
      </c>
      <c r="E2" s="46" t="s">
        <v>260</v>
      </c>
      <c r="F2" s="155" t="s">
        <v>502</v>
      </c>
      <c r="G2" s="46" t="s">
        <v>261</v>
      </c>
      <c r="H2" s="58" t="s">
        <v>282</v>
      </c>
      <c r="I2" s="484" t="s">
        <v>751</v>
      </c>
      <c r="J2" s="166"/>
      <c r="K2" s="164" t="s">
        <v>497</v>
      </c>
      <c r="L2" s="164" t="s">
        <v>498</v>
      </c>
      <c r="M2" s="164" t="s">
        <v>499</v>
      </c>
      <c r="N2" s="167" t="s">
        <v>515</v>
      </c>
      <c r="P2" s="167" t="s">
        <v>523</v>
      </c>
      <c r="Q2" s="167" t="s">
        <v>524</v>
      </c>
      <c r="R2" s="162"/>
      <c r="S2" s="167"/>
      <c r="T2" s="164" t="s">
        <v>497</v>
      </c>
      <c r="U2" s="164" t="s">
        <v>498</v>
      </c>
      <c r="V2" s="164" t="s">
        <v>499</v>
      </c>
      <c r="W2" s="167" t="s">
        <v>515</v>
      </c>
      <c r="X2" s="167" t="s">
        <v>516</v>
      </c>
      <c r="Y2" s="167" t="s">
        <v>517</v>
      </c>
      <c r="Z2" s="162"/>
      <c r="AA2" s="167" t="s">
        <v>534</v>
      </c>
      <c r="AB2" s="167" t="s">
        <v>535</v>
      </c>
      <c r="AD2" s="110" t="s">
        <v>631</v>
      </c>
      <c r="AE2" s="200" t="s">
        <v>554</v>
      </c>
      <c r="AF2" s="110" t="s">
        <v>93</v>
      </c>
      <c r="AG2" s="276" t="s">
        <v>111</v>
      </c>
      <c r="AH2" s="327" t="s">
        <v>608</v>
      </c>
      <c r="AI2" s="358" t="s">
        <v>635</v>
      </c>
      <c r="AJ2" s="192" t="s">
        <v>709</v>
      </c>
      <c r="AK2" s="192" t="s">
        <v>737</v>
      </c>
    </row>
    <row r="3" spans="1:37" ht="30">
      <c r="A3" s="37" t="s">
        <v>254</v>
      </c>
      <c r="B3" s="36">
        <v>2007</v>
      </c>
      <c r="C3" s="63" t="s">
        <v>258</v>
      </c>
      <c r="D3" s="46" t="s">
        <v>263</v>
      </c>
      <c r="E3" s="46" t="s">
        <v>262</v>
      </c>
      <c r="F3" s="155" t="s">
        <v>503</v>
      </c>
      <c r="G3" s="46" t="s">
        <v>263</v>
      </c>
      <c r="H3" s="58" t="s">
        <v>336</v>
      </c>
      <c r="I3" s="484" t="s">
        <v>752</v>
      </c>
      <c r="J3" s="168" t="s">
        <v>490</v>
      </c>
      <c r="K3" s="167">
        <v>-1</v>
      </c>
      <c r="L3" s="169">
        <v>2</v>
      </c>
      <c r="M3" s="169">
        <v>2</v>
      </c>
      <c r="N3" s="169">
        <v>2</v>
      </c>
      <c r="P3" s="167" t="s">
        <v>532</v>
      </c>
      <c r="Q3" s="167" t="s">
        <v>532</v>
      </c>
      <c r="S3" s="170" t="s">
        <v>521</v>
      </c>
      <c r="T3" s="169">
        <v>2</v>
      </c>
      <c r="U3" s="169">
        <v>2</v>
      </c>
      <c r="V3" s="169">
        <v>2</v>
      </c>
      <c r="W3" s="169">
        <v>2</v>
      </c>
      <c r="X3" s="167">
        <v>-1</v>
      </c>
      <c r="Y3" s="167">
        <v>-1</v>
      </c>
      <c r="AA3" s="167">
        <v>34</v>
      </c>
      <c r="AB3" s="167">
        <v>34</v>
      </c>
      <c r="AD3" s="110" t="s">
        <v>632</v>
      </c>
      <c r="AE3" s="200" t="s">
        <v>555</v>
      </c>
      <c r="AF3" s="110" t="s">
        <v>94</v>
      </c>
      <c r="AG3" s="276" t="s">
        <v>112</v>
      </c>
      <c r="AH3" s="327" t="s">
        <v>609</v>
      </c>
      <c r="AI3" s="357" t="s">
        <v>636</v>
      </c>
      <c r="AJ3" s="192" t="s">
        <v>710</v>
      </c>
      <c r="AK3" s="192" t="s">
        <v>737</v>
      </c>
    </row>
    <row r="4" spans="2:37" ht="56.25">
      <c r="B4" s="38">
        <v>2008</v>
      </c>
      <c r="D4" s="46" t="s">
        <v>264</v>
      </c>
      <c r="E4" s="46" t="s">
        <v>225</v>
      </c>
      <c r="F4" s="155" t="s">
        <v>504</v>
      </c>
      <c r="G4" s="46" t="s">
        <v>264</v>
      </c>
      <c r="H4" s="58" t="s">
        <v>337</v>
      </c>
      <c r="I4" s="484" t="s">
        <v>753</v>
      </c>
      <c r="J4" s="168" t="s">
        <v>491</v>
      </c>
      <c r="K4" s="169">
        <v>2</v>
      </c>
      <c r="L4" s="167">
        <v>-1</v>
      </c>
      <c r="M4" s="169">
        <v>2</v>
      </c>
      <c r="N4" s="169">
        <v>2</v>
      </c>
      <c r="P4" s="167" t="s">
        <v>532</v>
      </c>
      <c r="Q4" s="167" t="s">
        <v>532</v>
      </c>
      <c r="S4" s="170" t="s">
        <v>522</v>
      </c>
      <c r="T4" s="167">
        <v>-1</v>
      </c>
      <c r="U4" s="167">
        <v>-1</v>
      </c>
      <c r="V4" s="167">
        <v>-1</v>
      </c>
      <c r="W4" s="167">
        <v>-1</v>
      </c>
      <c r="X4" s="167">
        <v>-1</v>
      </c>
      <c r="Y4" s="167">
        <v>-1</v>
      </c>
      <c r="AA4" s="167">
        <v>36</v>
      </c>
      <c r="AB4" s="167">
        <v>36</v>
      </c>
      <c r="AD4" s="110" t="s">
        <v>633</v>
      </c>
      <c r="AE4" s="200" t="s">
        <v>556</v>
      </c>
      <c r="AF4" s="110" t="s">
        <v>95</v>
      </c>
      <c r="AH4" s="328" t="s">
        <v>610</v>
      </c>
      <c r="AJ4" s="192" t="s">
        <v>711</v>
      </c>
      <c r="AK4" s="192" t="s">
        <v>738</v>
      </c>
    </row>
    <row r="5" spans="2:37" ht="30">
      <c r="B5" s="36">
        <v>2009</v>
      </c>
      <c r="D5" s="46" t="s">
        <v>266</v>
      </c>
      <c r="E5" s="46" t="s">
        <v>265</v>
      </c>
      <c r="F5" s="155" t="s">
        <v>505</v>
      </c>
      <c r="G5" s="46" t="s">
        <v>266</v>
      </c>
      <c r="H5" s="58" t="s">
        <v>338</v>
      </c>
      <c r="I5" s="133"/>
      <c r="J5" s="171" t="s">
        <v>492</v>
      </c>
      <c r="K5" s="169">
        <v>2</v>
      </c>
      <c r="L5" s="167">
        <v>2</v>
      </c>
      <c r="M5" s="169">
        <v>-1</v>
      </c>
      <c r="N5" s="169">
        <v>-1</v>
      </c>
      <c r="P5" s="167" t="s">
        <v>533</v>
      </c>
      <c r="Q5" s="167" t="s">
        <v>533</v>
      </c>
      <c r="S5" s="172" t="s">
        <v>531</v>
      </c>
      <c r="T5" s="169">
        <v>2</v>
      </c>
      <c r="U5" s="169">
        <v>2</v>
      </c>
      <c r="V5" s="169">
        <v>2</v>
      </c>
      <c r="W5" s="167">
        <v>2</v>
      </c>
      <c r="X5" s="169">
        <v>2</v>
      </c>
      <c r="Y5" s="169">
        <v>2</v>
      </c>
      <c r="AA5" s="167">
        <v>36</v>
      </c>
      <c r="AB5" s="167">
        <v>36</v>
      </c>
      <c r="AD5" s="110" t="s">
        <v>634</v>
      </c>
      <c r="AE5" s="200" t="s">
        <v>557</v>
      </c>
      <c r="AF5" s="110" t="s">
        <v>96</v>
      </c>
      <c r="AH5" s="327" t="s">
        <v>611</v>
      </c>
      <c r="AJ5" s="192" t="s">
        <v>712</v>
      </c>
      <c r="AK5" s="192" t="s">
        <v>739</v>
      </c>
    </row>
    <row r="6" spans="2:37" ht="15">
      <c r="B6" s="38">
        <v>2010</v>
      </c>
      <c r="D6" s="46" t="s">
        <v>267</v>
      </c>
      <c r="E6" s="46" t="s">
        <v>226</v>
      </c>
      <c r="F6" s="155" t="s">
        <v>506</v>
      </c>
      <c r="G6" s="46" t="s">
        <v>267</v>
      </c>
      <c r="H6" s="58" t="s">
        <v>339</v>
      </c>
      <c r="I6" s="133"/>
      <c r="J6" s="172" t="s">
        <v>531</v>
      </c>
      <c r="K6" s="169">
        <v>2</v>
      </c>
      <c r="L6" s="167">
        <v>2</v>
      </c>
      <c r="M6" s="169">
        <v>2</v>
      </c>
      <c r="N6" s="169">
        <v>2</v>
      </c>
      <c r="P6" s="167" t="s">
        <v>532</v>
      </c>
      <c r="Q6" s="167" t="s">
        <v>532</v>
      </c>
      <c r="AE6" s="200" t="s">
        <v>558</v>
      </c>
      <c r="AF6" s="110" t="s">
        <v>97</v>
      </c>
      <c r="AH6" s="328" t="s">
        <v>612</v>
      </c>
      <c r="AJ6" s="192" t="s">
        <v>713</v>
      </c>
      <c r="AK6" s="192" t="s">
        <v>739</v>
      </c>
    </row>
    <row r="7" spans="2:37" ht="11.25">
      <c r="B7" s="36">
        <v>2011</v>
      </c>
      <c r="D7" s="46" t="s">
        <v>268</v>
      </c>
      <c r="E7" s="46" t="s">
        <v>227</v>
      </c>
      <c r="F7" s="155" t="s">
        <v>507</v>
      </c>
      <c r="G7" s="46" t="s">
        <v>268</v>
      </c>
      <c r="H7" s="58" t="s">
        <v>340</v>
      </c>
      <c r="AF7" s="110" t="s">
        <v>98</v>
      </c>
      <c r="AJ7" s="192" t="s">
        <v>714</v>
      </c>
      <c r="AK7" s="192" t="s">
        <v>739</v>
      </c>
    </row>
    <row r="8" spans="2:37" ht="11.25">
      <c r="B8" s="38">
        <v>2012</v>
      </c>
      <c r="D8" s="46" t="s">
        <v>269</v>
      </c>
      <c r="E8" s="46" t="s">
        <v>228</v>
      </c>
      <c r="F8" s="155" t="s">
        <v>508</v>
      </c>
      <c r="G8" s="46" t="s">
        <v>269</v>
      </c>
      <c r="H8" s="58" t="s">
        <v>341</v>
      </c>
      <c r="AF8" s="110" t="s">
        <v>99</v>
      </c>
      <c r="AJ8" s="192" t="s">
        <v>715</v>
      </c>
      <c r="AK8" s="192" t="s">
        <v>739</v>
      </c>
    </row>
    <row r="9" spans="2:37" ht="11.25">
      <c r="B9" s="36">
        <v>2013</v>
      </c>
      <c r="D9" s="46" t="s">
        <v>271</v>
      </c>
      <c r="E9" s="46" t="s">
        <v>270</v>
      </c>
      <c r="F9" s="155" t="s">
        <v>509</v>
      </c>
      <c r="G9" s="46" t="s">
        <v>271</v>
      </c>
      <c r="H9" s="58" t="s">
        <v>342</v>
      </c>
      <c r="AF9" s="110" t="s">
        <v>100</v>
      </c>
      <c r="AJ9" s="192" t="s">
        <v>716</v>
      </c>
      <c r="AK9" s="192" t="s">
        <v>739</v>
      </c>
    </row>
    <row r="10" spans="2:37" ht="11.25">
      <c r="B10" s="38">
        <v>2014</v>
      </c>
      <c r="D10" s="46" t="s">
        <v>273</v>
      </c>
      <c r="E10" s="46" t="s">
        <v>272</v>
      </c>
      <c r="F10" s="155" t="s">
        <v>510</v>
      </c>
      <c r="G10" s="46" t="s">
        <v>273</v>
      </c>
      <c r="H10" s="58" t="s">
        <v>343</v>
      </c>
      <c r="AF10" s="110" t="s">
        <v>101</v>
      </c>
      <c r="AJ10" s="192" t="s">
        <v>717</v>
      </c>
      <c r="AK10" s="192" t="s">
        <v>739</v>
      </c>
    </row>
    <row r="11" spans="2:37" ht="11.25">
      <c r="B11" s="36">
        <v>2015</v>
      </c>
      <c r="D11" s="46">
        <v>10</v>
      </c>
      <c r="E11" s="46" t="s">
        <v>274</v>
      </c>
      <c r="F11" s="155" t="s">
        <v>511</v>
      </c>
      <c r="G11" s="46">
        <v>10</v>
      </c>
      <c r="H11" s="58" t="s">
        <v>344</v>
      </c>
      <c r="AF11" s="110" t="s">
        <v>102</v>
      </c>
      <c r="AJ11" s="192" t="s">
        <v>718</v>
      </c>
      <c r="AK11" s="192" t="s">
        <v>739</v>
      </c>
    </row>
    <row r="12" spans="2:37" ht="11.25">
      <c r="B12" s="38">
        <v>2016</v>
      </c>
      <c r="D12" s="46">
        <v>11</v>
      </c>
      <c r="E12" s="46" t="s">
        <v>275</v>
      </c>
      <c r="F12" s="155" t="s">
        <v>512</v>
      </c>
      <c r="G12" s="46">
        <v>11</v>
      </c>
      <c r="H12" s="58" t="s">
        <v>346</v>
      </c>
      <c r="AF12" s="110" t="s">
        <v>103</v>
      </c>
      <c r="AJ12" s="192" t="s">
        <v>719</v>
      </c>
      <c r="AK12" s="192" t="s">
        <v>739</v>
      </c>
    </row>
    <row r="13" spans="2:37" ht="11.25">
      <c r="B13" s="36">
        <v>2017</v>
      </c>
      <c r="D13" s="46">
        <v>12</v>
      </c>
      <c r="E13" s="46" t="s">
        <v>276</v>
      </c>
      <c r="F13" s="155" t="s">
        <v>513</v>
      </c>
      <c r="G13" s="46">
        <v>12</v>
      </c>
      <c r="H13" s="58" t="s">
        <v>345</v>
      </c>
      <c r="AF13" s="110" t="s">
        <v>104</v>
      </c>
      <c r="AJ13" s="192" t="s">
        <v>720</v>
      </c>
      <c r="AK13" s="192" t="s">
        <v>740</v>
      </c>
    </row>
    <row r="14" spans="2:37" ht="11.25">
      <c r="B14" s="38">
        <v>2018</v>
      </c>
      <c r="D14" s="46"/>
      <c r="E14" s="46"/>
      <c r="F14" s="46"/>
      <c r="G14" s="46">
        <v>13</v>
      </c>
      <c r="H14" s="174" t="s">
        <v>347</v>
      </c>
      <c r="AJ14" s="192" t="s">
        <v>721</v>
      </c>
      <c r="AK14" s="192" t="s">
        <v>740</v>
      </c>
    </row>
    <row r="15" spans="2:37" ht="11.25">
      <c r="B15" s="36">
        <v>2019</v>
      </c>
      <c r="D15" s="46"/>
      <c r="E15" s="46"/>
      <c r="F15" s="46"/>
      <c r="G15" s="46">
        <v>14</v>
      </c>
      <c r="H15" s="58" t="s">
        <v>348</v>
      </c>
      <c r="AJ15" s="192" t="s">
        <v>722</v>
      </c>
      <c r="AK15" s="192" t="s">
        <v>740</v>
      </c>
    </row>
    <row r="16" spans="2:37" ht="11.25">
      <c r="B16" s="38">
        <v>2020</v>
      </c>
      <c r="D16" s="46"/>
      <c r="E16" s="46"/>
      <c r="F16" s="46"/>
      <c r="G16" s="46">
        <v>15</v>
      </c>
      <c r="H16" s="58" t="s">
        <v>349</v>
      </c>
      <c r="AJ16" s="192" t="s">
        <v>723</v>
      </c>
      <c r="AK16" s="192" t="s">
        <v>740</v>
      </c>
    </row>
    <row r="17" spans="1:37" ht="11.25">
      <c r="A17" s="130" t="s">
        <v>131</v>
      </c>
      <c r="D17" s="46"/>
      <c r="E17" s="46"/>
      <c r="F17" s="46"/>
      <c r="G17" s="46">
        <v>16</v>
      </c>
      <c r="H17" s="58" t="s">
        <v>350</v>
      </c>
      <c r="AJ17" s="192" t="s">
        <v>724</v>
      </c>
      <c r="AK17" s="192" t="s">
        <v>739</v>
      </c>
    </row>
    <row r="18" spans="1:37" ht="11.25">
      <c r="A18" s="131" t="s">
        <v>132</v>
      </c>
      <c r="D18" s="46"/>
      <c r="E18" s="46"/>
      <c r="F18" s="46"/>
      <c r="G18" s="46">
        <v>17</v>
      </c>
      <c r="H18" s="58" t="s">
        <v>351</v>
      </c>
      <c r="AJ18" s="192" t="s">
        <v>725</v>
      </c>
      <c r="AK18" s="192" t="s">
        <v>739</v>
      </c>
    </row>
    <row r="19" spans="1:37" ht="11.25">
      <c r="A19" s="131" t="s">
        <v>133</v>
      </c>
      <c r="D19" s="46"/>
      <c r="E19" s="46"/>
      <c r="F19" s="46"/>
      <c r="G19" s="46">
        <v>18</v>
      </c>
      <c r="H19" s="58" t="s">
        <v>352</v>
      </c>
      <c r="AJ19" s="192" t="s">
        <v>726</v>
      </c>
      <c r="AK19" s="192" t="s">
        <v>739</v>
      </c>
    </row>
    <row r="20" spans="1:37" ht="11.25">
      <c r="A20" s="131" t="s">
        <v>134</v>
      </c>
      <c r="D20" s="46"/>
      <c r="E20" s="46"/>
      <c r="F20" s="46"/>
      <c r="G20" s="46">
        <v>19</v>
      </c>
      <c r="H20" s="58" t="s">
        <v>353</v>
      </c>
      <c r="AJ20" s="192" t="s">
        <v>727</v>
      </c>
      <c r="AK20" s="192" t="s">
        <v>740</v>
      </c>
    </row>
    <row r="21" spans="1:37" ht="11.25">
      <c r="A21" s="131" t="s">
        <v>135</v>
      </c>
      <c r="D21" s="46"/>
      <c r="E21" s="46"/>
      <c r="F21" s="46"/>
      <c r="G21" s="46">
        <v>20</v>
      </c>
      <c r="H21" s="58" t="s">
        <v>354</v>
      </c>
      <c r="AJ21" s="192" t="s">
        <v>728</v>
      </c>
      <c r="AK21" s="192" t="s">
        <v>739</v>
      </c>
    </row>
    <row r="22" spans="1:37" ht="11.25">
      <c r="A22" s="131" t="s">
        <v>136</v>
      </c>
      <c r="D22" s="46"/>
      <c r="E22" s="46"/>
      <c r="F22" s="46"/>
      <c r="G22" s="46">
        <v>21</v>
      </c>
      <c r="H22" s="58" t="s">
        <v>355</v>
      </c>
      <c r="AJ22" s="192" t="s">
        <v>729</v>
      </c>
      <c r="AK22" s="192" t="s">
        <v>739</v>
      </c>
    </row>
    <row r="23" spans="1:37" ht="11.25">
      <c r="A23" s="131" t="s">
        <v>137</v>
      </c>
      <c r="D23" s="46"/>
      <c r="E23" s="46"/>
      <c r="F23" s="46"/>
      <c r="G23" s="46">
        <v>22</v>
      </c>
      <c r="H23" s="58" t="s">
        <v>356</v>
      </c>
      <c r="AJ23" s="192" t="s">
        <v>730</v>
      </c>
      <c r="AK23" s="192" t="s">
        <v>737</v>
      </c>
    </row>
    <row r="24" spans="1:37" ht="11.25">
      <c r="A24" s="131" t="s">
        <v>138</v>
      </c>
      <c r="D24" s="46"/>
      <c r="E24" s="46"/>
      <c r="F24" s="46"/>
      <c r="G24" s="46">
        <v>23</v>
      </c>
      <c r="H24" s="58" t="s">
        <v>357</v>
      </c>
      <c r="AJ24" s="192" t="s">
        <v>731</v>
      </c>
      <c r="AK24" s="192" t="s">
        <v>741</v>
      </c>
    </row>
    <row r="25" spans="1:37" ht="11.25">
      <c r="A25" s="131" t="s">
        <v>139</v>
      </c>
      <c r="D25" s="46"/>
      <c r="E25" s="46"/>
      <c r="F25" s="46"/>
      <c r="G25" s="46">
        <v>24</v>
      </c>
      <c r="H25" s="58" t="s">
        <v>360</v>
      </c>
      <c r="AJ25" s="192" t="s">
        <v>732</v>
      </c>
      <c r="AK25" s="192" t="s">
        <v>741</v>
      </c>
    </row>
    <row r="26" spans="1:37" ht="11.25">
      <c r="A26" s="131" t="s">
        <v>140</v>
      </c>
      <c r="D26" s="46"/>
      <c r="E26" s="46"/>
      <c r="F26" s="46"/>
      <c r="G26" s="46">
        <v>25</v>
      </c>
      <c r="H26" s="58" t="s">
        <v>361</v>
      </c>
      <c r="AJ26" s="192" t="s">
        <v>733</v>
      </c>
      <c r="AK26" s="192" t="s">
        <v>741</v>
      </c>
    </row>
    <row r="27" spans="1:37" ht="11.25">
      <c r="A27" s="110"/>
      <c r="D27" s="46"/>
      <c r="E27" s="46"/>
      <c r="F27" s="46"/>
      <c r="G27" s="46">
        <v>26</v>
      </c>
      <c r="H27" s="58" t="s">
        <v>362</v>
      </c>
      <c r="AJ27" s="192" t="s">
        <v>734</v>
      </c>
      <c r="AK27" s="192" t="s">
        <v>741</v>
      </c>
    </row>
    <row r="28" spans="1:37" ht="11.25">
      <c r="A28" s="132" t="s">
        <v>141</v>
      </c>
      <c r="D28" s="46"/>
      <c r="E28" s="46"/>
      <c r="F28" s="46"/>
      <c r="G28" s="46">
        <v>27</v>
      </c>
      <c r="H28" s="58" t="s">
        <v>363</v>
      </c>
      <c r="AJ28" s="192" t="s">
        <v>735</v>
      </c>
      <c r="AK28" s="192" t="s">
        <v>742</v>
      </c>
    </row>
    <row r="29" spans="1:37" ht="11.25">
      <c r="A29" s="131" t="s">
        <v>132</v>
      </c>
      <c r="D29" s="46"/>
      <c r="E29" s="46"/>
      <c r="F29" s="46"/>
      <c r="G29" s="46">
        <v>28</v>
      </c>
      <c r="H29" s="58" t="s">
        <v>364</v>
      </c>
      <c r="AJ29" s="192" t="s">
        <v>612</v>
      </c>
      <c r="AK29" s="192"/>
    </row>
    <row r="30" spans="1:8" ht="11.25">
      <c r="A30" s="131" t="s">
        <v>133</v>
      </c>
      <c r="D30" s="46"/>
      <c r="E30" s="46"/>
      <c r="F30" s="46"/>
      <c r="G30" s="46">
        <v>29</v>
      </c>
      <c r="H30" s="58" t="s">
        <v>365</v>
      </c>
    </row>
    <row r="31" spans="1:8" ht="11.25">
      <c r="A31" s="131" t="s">
        <v>134</v>
      </c>
      <c r="D31" s="46"/>
      <c r="E31" s="46"/>
      <c r="F31" s="46"/>
      <c r="G31" s="46">
        <v>30</v>
      </c>
      <c r="H31" s="58" t="s">
        <v>366</v>
      </c>
    </row>
    <row r="32" spans="1:8" ht="11.25">
      <c r="A32" s="131" t="s">
        <v>135</v>
      </c>
      <c r="D32" s="46"/>
      <c r="E32" s="46"/>
      <c r="F32" s="46"/>
      <c r="G32" s="46">
        <v>31</v>
      </c>
      <c r="H32" s="58" t="s">
        <v>367</v>
      </c>
    </row>
    <row r="33" spans="1:8" ht="11.25">
      <c r="A33" s="131" t="s">
        <v>136</v>
      </c>
      <c r="H33" s="58" t="s">
        <v>368</v>
      </c>
    </row>
    <row r="34" ht="11.25">
      <c r="H34" s="58" t="s">
        <v>369</v>
      </c>
    </row>
    <row r="35" ht="11.25">
      <c r="H35" s="58" t="s">
        <v>370</v>
      </c>
    </row>
    <row r="36" ht="11.25">
      <c r="H36" s="58" t="s">
        <v>371</v>
      </c>
    </row>
    <row r="37" ht="11.25">
      <c r="H37" s="58" t="s">
        <v>372</v>
      </c>
    </row>
    <row r="38" ht="11.25">
      <c r="H38" s="58" t="s">
        <v>373</v>
      </c>
    </row>
    <row r="39" ht="11.25">
      <c r="H39" s="58" t="s">
        <v>374</v>
      </c>
    </row>
    <row r="40" ht="11.25">
      <c r="H40" s="58" t="s">
        <v>375</v>
      </c>
    </row>
    <row r="41" ht="11.25">
      <c r="H41" s="58" t="s">
        <v>376</v>
      </c>
    </row>
    <row r="42" ht="11.25">
      <c r="H42" s="58" t="s">
        <v>377</v>
      </c>
    </row>
    <row r="43" ht="11.25">
      <c r="H43" s="58" t="s">
        <v>378</v>
      </c>
    </row>
    <row r="44" ht="11.25">
      <c r="H44" s="58" t="s">
        <v>379</v>
      </c>
    </row>
    <row r="45" ht="11.25">
      <c r="H45" s="58" t="s">
        <v>380</v>
      </c>
    </row>
    <row r="46" ht="11.25">
      <c r="H46" s="58" t="s">
        <v>381</v>
      </c>
    </row>
    <row r="47" ht="11.25">
      <c r="H47" s="58" t="s">
        <v>382</v>
      </c>
    </row>
    <row r="48" ht="11.25">
      <c r="H48" s="58" t="s">
        <v>383</v>
      </c>
    </row>
    <row r="49" ht="11.25">
      <c r="H49" s="58" t="s">
        <v>384</v>
      </c>
    </row>
    <row r="50" ht="11.25">
      <c r="H50" s="58" t="s">
        <v>385</v>
      </c>
    </row>
    <row r="51" ht="11.25">
      <c r="H51" s="58" t="s">
        <v>386</v>
      </c>
    </row>
    <row r="52" ht="11.25">
      <c r="H52" s="58" t="s">
        <v>387</v>
      </c>
    </row>
    <row r="53" ht="11.25">
      <c r="H53" s="58" t="s">
        <v>388</v>
      </c>
    </row>
    <row r="54" ht="11.25">
      <c r="H54" s="58" t="s">
        <v>389</v>
      </c>
    </row>
    <row r="55" ht="11.25">
      <c r="H55" s="58" t="s">
        <v>390</v>
      </c>
    </row>
    <row r="56" ht="11.25">
      <c r="H56" s="58" t="s">
        <v>391</v>
      </c>
    </row>
    <row r="57" ht="11.25">
      <c r="H57" s="58" t="s">
        <v>392</v>
      </c>
    </row>
    <row r="58" ht="11.25">
      <c r="H58" s="58" t="s">
        <v>393</v>
      </c>
    </row>
    <row r="59" ht="11.25">
      <c r="H59" s="58" t="s">
        <v>394</v>
      </c>
    </row>
    <row r="60" ht="11.25">
      <c r="H60" s="58" t="s">
        <v>395</v>
      </c>
    </row>
    <row r="61" ht="11.25">
      <c r="H61" s="58" t="s">
        <v>396</v>
      </c>
    </row>
    <row r="62" ht="11.25">
      <c r="H62" s="58" t="s">
        <v>397</v>
      </c>
    </row>
    <row r="63" ht="11.25">
      <c r="H63" s="58" t="s">
        <v>398</v>
      </c>
    </row>
    <row r="64" ht="11.25">
      <c r="H64" s="58" t="s">
        <v>399</v>
      </c>
    </row>
    <row r="65" ht="11.25">
      <c r="H65" s="58" t="s">
        <v>400</v>
      </c>
    </row>
    <row r="66" ht="11.25">
      <c r="H66" s="58" t="s">
        <v>401</v>
      </c>
    </row>
    <row r="67" ht="11.25">
      <c r="H67" s="58" t="s">
        <v>402</v>
      </c>
    </row>
    <row r="68" ht="11.25">
      <c r="H68" s="58" t="s">
        <v>403</v>
      </c>
    </row>
    <row r="69" ht="11.25">
      <c r="H69" s="58" t="s">
        <v>404</v>
      </c>
    </row>
    <row r="70" ht="11.25">
      <c r="H70" s="58" t="s">
        <v>405</v>
      </c>
    </row>
    <row r="71" ht="11.25">
      <c r="H71" s="58" t="s">
        <v>406</v>
      </c>
    </row>
    <row r="72" ht="11.25">
      <c r="H72" s="58" t="s">
        <v>407</v>
      </c>
    </row>
    <row r="73" ht="11.25">
      <c r="H73" s="58" t="s">
        <v>408</v>
      </c>
    </row>
    <row r="74" ht="11.25">
      <c r="H74" s="58" t="s">
        <v>409</v>
      </c>
    </row>
    <row r="75" ht="11.25">
      <c r="H75" s="58" t="s">
        <v>410</v>
      </c>
    </row>
    <row r="76" ht="11.25">
      <c r="H76" s="58" t="s">
        <v>411</v>
      </c>
    </row>
    <row r="77" ht="11.25">
      <c r="H77" s="58" t="s">
        <v>412</v>
      </c>
    </row>
    <row r="78" ht="11.25">
      <c r="H78" s="58" t="s">
        <v>413</v>
      </c>
    </row>
    <row r="79" ht="11.25">
      <c r="H79" s="58" t="s">
        <v>250</v>
      </c>
    </row>
    <row r="80" ht="11.25">
      <c r="H80" s="58" t="s">
        <v>414</v>
      </c>
    </row>
    <row r="81" ht="11.25">
      <c r="H81" s="58" t="s">
        <v>415</v>
      </c>
    </row>
    <row r="82" ht="11.25">
      <c r="H82" s="58" t="s">
        <v>416</v>
      </c>
    </row>
    <row r="83" ht="11.25">
      <c r="H83" s="58" t="s">
        <v>417</v>
      </c>
    </row>
    <row r="84" ht="11.25">
      <c r="H84" s="58" t="s">
        <v>418</v>
      </c>
    </row>
    <row r="85" ht="11.25">
      <c r="H85" s="58" t="s">
        <v>419</v>
      </c>
    </row>
  </sheetData>
  <sheetProtection formatColumns="0" formatRows="0"/>
  <mergeCells count="4">
    <mergeCell ref="K1:N1"/>
    <mergeCell ref="P1:Q1"/>
    <mergeCell ref="AA1:AB1"/>
    <mergeCell ref="AJ1:A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EHSH_reestr_org">
    <tabColor indexed="47"/>
  </sheetPr>
  <dimension ref="A1:H32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34" customWidth="1"/>
  </cols>
  <sheetData>
    <row r="1" spans="1:8" ht="11.25">
      <c r="A1" s="134" t="s">
        <v>493</v>
      </c>
      <c r="B1" s="134" t="s">
        <v>322</v>
      </c>
      <c r="C1" s="134" t="s">
        <v>323</v>
      </c>
      <c r="D1" s="134" t="s">
        <v>432</v>
      </c>
      <c r="E1" s="134" t="s">
        <v>324</v>
      </c>
      <c r="F1" s="134" t="s">
        <v>325</v>
      </c>
      <c r="G1" s="134" t="s">
        <v>326</v>
      </c>
      <c r="H1" s="134" t="s">
        <v>433</v>
      </c>
    </row>
    <row r="2" spans="1:8" ht="11.25">
      <c r="A2" s="134">
        <v>1</v>
      </c>
      <c r="B2" s="134" t="s">
        <v>762</v>
      </c>
      <c r="C2" s="134" t="s">
        <v>764</v>
      </c>
      <c r="D2" s="134" t="s">
        <v>765</v>
      </c>
      <c r="E2" s="134" t="s">
        <v>766</v>
      </c>
      <c r="F2" s="134" t="s">
        <v>767</v>
      </c>
      <c r="G2" s="134" t="s">
        <v>768</v>
      </c>
      <c r="H2" s="134" t="s">
        <v>769</v>
      </c>
    </row>
    <row r="3" spans="1:8" ht="11.25">
      <c r="A3" s="134">
        <v>2</v>
      </c>
      <c r="B3" s="134" t="s">
        <v>762</v>
      </c>
      <c r="C3" s="134" t="s">
        <v>764</v>
      </c>
      <c r="D3" s="134" t="s">
        <v>765</v>
      </c>
      <c r="E3" s="134" t="s">
        <v>770</v>
      </c>
      <c r="F3" s="134" t="s">
        <v>771</v>
      </c>
      <c r="G3" s="134" t="s">
        <v>772</v>
      </c>
      <c r="H3" s="134" t="s">
        <v>769</v>
      </c>
    </row>
    <row r="4" spans="1:8" ht="11.25">
      <c r="A4" s="134">
        <v>3</v>
      </c>
      <c r="B4" s="134" t="s">
        <v>762</v>
      </c>
      <c r="C4" s="134" t="s">
        <v>764</v>
      </c>
      <c r="D4" s="134" t="s">
        <v>765</v>
      </c>
      <c r="E4" s="134" t="s">
        <v>773</v>
      </c>
      <c r="F4" s="134" t="s">
        <v>774</v>
      </c>
      <c r="G4" s="134" t="s">
        <v>768</v>
      </c>
      <c r="H4" s="134" t="s">
        <v>769</v>
      </c>
    </row>
    <row r="5" spans="1:8" ht="11.25">
      <c r="A5" s="134">
        <v>4</v>
      </c>
      <c r="B5" s="134" t="s">
        <v>762</v>
      </c>
      <c r="C5" s="134" t="s">
        <v>764</v>
      </c>
      <c r="D5" s="134" t="s">
        <v>765</v>
      </c>
      <c r="E5" s="134" t="s">
        <v>775</v>
      </c>
      <c r="F5" s="134" t="s">
        <v>776</v>
      </c>
      <c r="G5" s="134" t="s">
        <v>777</v>
      </c>
      <c r="H5" s="134" t="s">
        <v>769</v>
      </c>
    </row>
    <row r="6" spans="1:8" ht="11.25">
      <c r="A6" s="134">
        <v>5</v>
      </c>
      <c r="B6" s="134" t="s">
        <v>762</v>
      </c>
      <c r="C6" s="134" t="s">
        <v>762</v>
      </c>
      <c r="D6" s="134" t="s">
        <v>763</v>
      </c>
      <c r="E6" s="134" t="s">
        <v>770</v>
      </c>
      <c r="F6" s="134" t="s">
        <v>771</v>
      </c>
      <c r="G6" s="134" t="s">
        <v>772</v>
      </c>
      <c r="H6" s="134" t="s">
        <v>769</v>
      </c>
    </row>
    <row r="7" spans="1:8" ht="11.25">
      <c r="A7" s="134">
        <v>6</v>
      </c>
      <c r="B7" s="134" t="s">
        <v>762</v>
      </c>
      <c r="C7" s="134" t="s">
        <v>762</v>
      </c>
      <c r="D7" s="134" t="s">
        <v>763</v>
      </c>
      <c r="E7" s="134" t="s">
        <v>773</v>
      </c>
      <c r="F7" s="134" t="s">
        <v>774</v>
      </c>
      <c r="G7" s="134" t="s">
        <v>768</v>
      </c>
      <c r="H7" s="134" t="s">
        <v>769</v>
      </c>
    </row>
    <row r="8" spans="1:8" ht="11.25">
      <c r="A8" s="134">
        <v>7</v>
      </c>
      <c r="B8" s="134" t="s">
        <v>762</v>
      </c>
      <c r="C8" s="134" t="s">
        <v>778</v>
      </c>
      <c r="D8" s="134" t="s">
        <v>763</v>
      </c>
      <c r="E8" s="134" t="s">
        <v>779</v>
      </c>
      <c r="F8" s="134" t="s">
        <v>780</v>
      </c>
      <c r="G8" s="134" t="s">
        <v>768</v>
      </c>
      <c r="H8" s="134" t="s">
        <v>769</v>
      </c>
    </row>
    <row r="9" spans="1:8" ht="11.25">
      <c r="A9" s="134">
        <v>8</v>
      </c>
      <c r="B9" s="134" t="s">
        <v>762</v>
      </c>
      <c r="C9" s="134" t="s">
        <v>778</v>
      </c>
      <c r="D9" s="134" t="s">
        <v>763</v>
      </c>
      <c r="E9" s="134" t="s">
        <v>770</v>
      </c>
      <c r="F9" s="134" t="s">
        <v>771</v>
      </c>
      <c r="G9" s="134" t="s">
        <v>772</v>
      </c>
      <c r="H9" s="134" t="s">
        <v>769</v>
      </c>
    </row>
    <row r="10" spans="1:8" ht="11.25">
      <c r="A10" s="134">
        <v>9</v>
      </c>
      <c r="B10" s="134" t="s">
        <v>762</v>
      </c>
      <c r="C10" s="134" t="s">
        <v>778</v>
      </c>
      <c r="D10" s="134" t="s">
        <v>763</v>
      </c>
      <c r="E10" s="134" t="s">
        <v>773</v>
      </c>
      <c r="F10" s="134" t="s">
        <v>774</v>
      </c>
      <c r="G10" s="134" t="s">
        <v>768</v>
      </c>
      <c r="H10" s="134" t="s">
        <v>769</v>
      </c>
    </row>
    <row r="11" spans="1:8" ht="11.25">
      <c r="A11" s="134">
        <v>10</v>
      </c>
      <c r="B11" s="134" t="s">
        <v>762</v>
      </c>
      <c r="C11" s="134" t="s">
        <v>781</v>
      </c>
      <c r="D11" s="134" t="s">
        <v>782</v>
      </c>
      <c r="E11" s="134" t="s">
        <v>770</v>
      </c>
      <c r="F11" s="134" t="s">
        <v>771</v>
      </c>
      <c r="G11" s="134" t="s">
        <v>772</v>
      </c>
      <c r="H11" s="134" t="s">
        <v>769</v>
      </c>
    </row>
    <row r="12" spans="1:8" ht="11.25">
      <c r="A12" s="134">
        <v>11</v>
      </c>
      <c r="B12" s="134" t="s">
        <v>762</v>
      </c>
      <c r="C12" s="134" t="s">
        <v>781</v>
      </c>
      <c r="D12" s="134" t="s">
        <v>782</v>
      </c>
      <c r="E12" s="134" t="s">
        <v>773</v>
      </c>
      <c r="F12" s="134" t="s">
        <v>774</v>
      </c>
      <c r="G12" s="134" t="s">
        <v>768</v>
      </c>
      <c r="H12" s="134" t="s">
        <v>769</v>
      </c>
    </row>
    <row r="13" spans="1:8" ht="11.25">
      <c r="A13" s="134">
        <v>12</v>
      </c>
      <c r="B13" s="134" t="s">
        <v>762</v>
      </c>
      <c r="C13" s="134" t="s">
        <v>781</v>
      </c>
      <c r="D13" s="134" t="s">
        <v>782</v>
      </c>
      <c r="E13" s="134" t="s">
        <v>783</v>
      </c>
      <c r="F13" s="134" t="s">
        <v>784</v>
      </c>
      <c r="G13" s="134" t="s">
        <v>785</v>
      </c>
      <c r="H13" s="134" t="s">
        <v>769</v>
      </c>
    </row>
    <row r="14" spans="1:8" ht="11.25">
      <c r="A14" s="134">
        <v>13</v>
      </c>
      <c r="B14" s="134" t="s">
        <v>762</v>
      </c>
      <c r="C14" s="134" t="s">
        <v>781</v>
      </c>
      <c r="D14" s="134" t="s">
        <v>782</v>
      </c>
      <c r="E14" s="134" t="s">
        <v>786</v>
      </c>
      <c r="F14" s="134" t="s">
        <v>784</v>
      </c>
      <c r="G14" s="134" t="s">
        <v>787</v>
      </c>
      <c r="H14" s="134" t="s">
        <v>769</v>
      </c>
    </row>
    <row r="15" spans="1:8" ht="11.25">
      <c r="A15" s="134">
        <v>14</v>
      </c>
      <c r="B15" s="134" t="s">
        <v>762</v>
      </c>
      <c r="C15" s="134" t="s">
        <v>788</v>
      </c>
      <c r="D15" s="134" t="s">
        <v>789</v>
      </c>
      <c r="E15" s="134" t="s">
        <v>770</v>
      </c>
      <c r="F15" s="134" t="s">
        <v>771</v>
      </c>
      <c r="G15" s="134" t="s">
        <v>772</v>
      </c>
      <c r="H15" s="134" t="s">
        <v>769</v>
      </c>
    </row>
    <row r="16" spans="1:8" ht="11.25">
      <c r="A16" s="134">
        <v>15</v>
      </c>
      <c r="B16" s="134" t="s">
        <v>762</v>
      </c>
      <c r="C16" s="134" t="s">
        <v>788</v>
      </c>
      <c r="D16" s="134" t="s">
        <v>789</v>
      </c>
      <c r="E16" s="134" t="s">
        <v>773</v>
      </c>
      <c r="F16" s="134" t="s">
        <v>774</v>
      </c>
      <c r="G16" s="134" t="s">
        <v>768</v>
      </c>
      <c r="H16" s="134" t="s">
        <v>769</v>
      </c>
    </row>
    <row r="17" spans="1:8" ht="11.25">
      <c r="A17" s="134">
        <v>16</v>
      </c>
      <c r="B17" s="134" t="s">
        <v>762</v>
      </c>
      <c r="C17" s="134" t="s">
        <v>790</v>
      </c>
      <c r="D17" s="134" t="s">
        <v>791</v>
      </c>
      <c r="E17" s="134" t="s">
        <v>770</v>
      </c>
      <c r="F17" s="134" t="s">
        <v>771</v>
      </c>
      <c r="G17" s="134" t="s">
        <v>772</v>
      </c>
      <c r="H17" s="134" t="s">
        <v>769</v>
      </c>
    </row>
    <row r="18" spans="1:8" ht="11.25">
      <c r="A18" s="134">
        <v>17</v>
      </c>
      <c r="B18" s="134" t="s">
        <v>762</v>
      </c>
      <c r="C18" s="134" t="s">
        <v>790</v>
      </c>
      <c r="D18" s="134" t="s">
        <v>791</v>
      </c>
      <c r="E18" s="134" t="s">
        <v>773</v>
      </c>
      <c r="F18" s="134" t="s">
        <v>774</v>
      </c>
      <c r="G18" s="134" t="s">
        <v>768</v>
      </c>
      <c r="H18" s="134" t="s">
        <v>769</v>
      </c>
    </row>
    <row r="19" spans="1:8" ht="11.25">
      <c r="A19" s="134">
        <v>18</v>
      </c>
      <c r="B19" s="134" t="s">
        <v>762</v>
      </c>
      <c r="C19" s="134" t="s">
        <v>790</v>
      </c>
      <c r="D19" s="134" t="s">
        <v>791</v>
      </c>
      <c r="E19" s="134" t="s">
        <v>792</v>
      </c>
      <c r="F19" s="134" t="s">
        <v>784</v>
      </c>
      <c r="G19" s="134" t="s">
        <v>793</v>
      </c>
      <c r="H19" s="134" t="s">
        <v>769</v>
      </c>
    </row>
    <row r="20" spans="1:8" ht="11.25">
      <c r="A20" s="134">
        <v>19</v>
      </c>
      <c r="B20" s="134" t="s">
        <v>762</v>
      </c>
      <c r="C20" s="134" t="s">
        <v>794</v>
      </c>
      <c r="D20" s="134" t="s">
        <v>795</v>
      </c>
      <c r="E20" s="134" t="s">
        <v>770</v>
      </c>
      <c r="F20" s="134" t="s">
        <v>771</v>
      </c>
      <c r="G20" s="134" t="s">
        <v>772</v>
      </c>
      <c r="H20" s="134" t="s">
        <v>769</v>
      </c>
    </row>
    <row r="21" spans="1:8" ht="11.25">
      <c r="A21" s="134">
        <v>20</v>
      </c>
      <c r="B21" s="134" t="s">
        <v>762</v>
      </c>
      <c r="C21" s="134" t="s">
        <v>794</v>
      </c>
      <c r="D21" s="134" t="s">
        <v>795</v>
      </c>
      <c r="E21" s="134" t="s">
        <v>773</v>
      </c>
      <c r="F21" s="134" t="s">
        <v>774</v>
      </c>
      <c r="G21" s="134" t="s">
        <v>768</v>
      </c>
      <c r="H21" s="134" t="s">
        <v>769</v>
      </c>
    </row>
    <row r="22" spans="1:8" ht="11.25">
      <c r="A22" s="134">
        <v>21</v>
      </c>
      <c r="B22" s="134" t="s">
        <v>762</v>
      </c>
      <c r="C22" s="134" t="s">
        <v>796</v>
      </c>
      <c r="D22" s="134" t="s">
        <v>797</v>
      </c>
      <c r="E22" s="134" t="s">
        <v>770</v>
      </c>
      <c r="F22" s="134" t="s">
        <v>771</v>
      </c>
      <c r="G22" s="134" t="s">
        <v>772</v>
      </c>
      <c r="H22" s="134" t="s">
        <v>769</v>
      </c>
    </row>
    <row r="23" spans="1:8" ht="11.25">
      <c r="A23" s="134">
        <v>22</v>
      </c>
      <c r="B23" s="134" t="s">
        <v>762</v>
      </c>
      <c r="C23" s="134" t="s">
        <v>796</v>
      </c>
      <c r="D23" s="134" t="s">
        <v>797</v>
      </c>
      <c r="E23" s="134" t="s">
        <v>773</v>
      </c>
      <c r="F23" s="134" t="s">
        <v>774</v>
      </c>
      <c r="G23" s="134" t="s">
        <v>768</v>
      </c>
      <c r="H23" s="134" t="s">
        <v>769</v>
      </c>
    </row>
    <row r="24" spans="1:8" ht="11.25">
      <c r="A24" s="134">
        <v>23</v>
      </c>
      <c r="B24" s="134" t="s">
        <v>762</v>
      </c>
      <c r="C24" s="134" t="s">
        <v>796</v>
      </c>
      <c r="D24" s="134" t="s">
        <v>797</v>
      </c>
      <c r="E24" s="134" t="s">
        <v>798</v>
      </c>
      <c r="F24" s="134" t="s">
        <v>784</v>
      </c>
      <c r="G24" s="134" t="s">
        <v>799</v>
      </c>
      <c r="H24" s="134" t="s">
        <v>769</v>
      </c>
    </row>
    <row r="25" spans="1:8" ht="11.25">
      <c r="A25" s="134">
        <v>24</v>
      </c>
      <c r="B25" s="134" t="s">
        <v>762</v>
      </c>
      <c r="C25" s="134" t="s">
        <v>800</v>
      </c>
      <c r="D25" s="134" t="s">
        <v>801</v>
      </c>
      <c r="E25" s="134" t="s">
        <v>770</v>
      </c>
      <c r="F25" s="134" t="s">
        <v>771</v>
      </c>
      <c r="G25" s="134" t="s">
        <v>772</v>
      </c>
      <c r="H25" s="134" t="s">
        <v>769</v>
      </c>
    </row>
    <row r="26" spans="1:8" ht="11.25">
      <c r="A26" s="134">
        <v>25</v>
      </c>
      <c r="B26" s="134" t="s">
        <v>762</v>
      </c>
      <c r="C26" s="134" t="s">
        <v>800</v>
      </c>
      <c r="D26" s="134" t="s">
        <v>801</v>
      </c>
      <c r="E26" s="134" t="s">
        <v>773</v>
      </c>
      <c r="F26" s="134" t="s">
        <v>774</v>
      </c>
      <c r="G26" s="134" t="s">
        <v>768</v>
      </c>
      <c r="H26" s="134" t="s">
        <v>769</v>
      </c>
    </row>
    <row r="27" spans="1:8" ht="11.25">
      <c r="A27" s="134">
        <v>26</v>
      </c>
      <c r="B27" s="134" t="s">
        <v>762</v>
      </c>
      <c r="C27" s="134" t="s">
        <v>800</v>
      </c>
      <c r="D27" s="134" t="s">
        <v>801</v>
      </c>
      <c r="E27" s="134" t="s">
        <v>802</v>
      </c>
      <c r="F27" s="134" t="s">
        <v>784</v>
      </c>
      <c r="G27" s="134" t="s">
        <v>803</v>
      </c>
      <c r="H27" s="134" t="s">
        <v>769</v>
      </c>
    </row>
    <row r="28" spans="1:8" ht="11.25">
      <c r="A28" s="134">
        <v>27</v>
      </c>
      <c r="B28" s="134" t="s">
        <v>804</v>
      </c>
      <c r="C28" s="134" t="s">
        <v>804</v>
      </c>
      <c r="D28" s="134" t="s">
        <v>805</v>
      </c>
      <c r="E28" s="134" t="s">
        <v>770</v>
      </c>
      <c r="F28" s="134" t="s">
        <v>771</v>
      </c>
      <c r="G28" s="134" t="s">
        <v>772</v>
      </c>
      <c r="H28" s="134" t="s">
        <v>769</v>
      </c>
    </row>
    <row r="29" spans="1:8" ht="11.25">
      <c r="A29" s="134">
        <v>28</v>
      </c>
      <c r="B29" s="134" t="s">
        <v>804</v>
      </c>
      <c r="C29" s="134" t="s">
        <v>806</v>
      </c>
      <c r="D29" s="134" t="s">
        <v>805</v>
      </c>
      <c r="E29" s="134" t="s">
        <v>807</v>
      </c>
      <c r="F29" s="134" t="s">
        <v>808</v>
      </c>
      <c r="G29" s="134" t="s">
        <v>809</v>
      </c>
      <c r="H29" s="134" t="s">
        <v>769</v>
      </c>
    </row>
    <row r="30" spans="1:8" ht="11.25">
      <c r="A30" s="134">
        <v>29</v>
      </c>
      <c r="B30" s="134" t="s">
        <v>804</v>
      </c>
      <c r="C30" s="134" t="s">
        <v>806</v>
      </c>
      <c r="D30" s="134" t="s">
        <v>805</v>
      </c>
      <c r="E30" s="134" t="s">
        <v>770</v>
      </c>
      <c r="F30" s="134" t="s">
        <v>771</v>
      </c>
      <c r="G30" s="134" t="s">
        <v>772</v>
      </c>
      <c r="H30" s="134" t="s">
        <v>769</v>
      </c>
    </row>
    <row r="31" spans="1:8" ht="11.25">
      <c r="A31" s="134">
        <v>30</v>
      </c>
      <c r="B31" s="134" t="s">
        <v>804</v>
      </c>
      <c r="C31" s="134" t="s">
        <v>810</v>
      </c>
      <c r="D31" s="134" t="s">
        <v>811</v>
      </c>
      <c r="E31" s="134" t="s">
        <v>812</v>
      </c>
      <c r="F31" s="134" t="s">
        <v>813</v>
      </c>
      <c r="G31" s="134" t="s">
        <v>809</v>
      </c>
      <c r="H31" s="134" t="s">
        <v>769</v>
      </c>
    </row>
    <row r="32" spans="1:8" ht="11.25">
      <c r="A32" s="134">
        <v>31</v>
      </c>
      <c r="B32" s="134" t="s">
        <v>804</v>
      </c>
      <c r="C32" s="134" t="s">
        <v>810</v>
      </c>
      <c r="D32" s="134" t="s">
        <v>811</v>
      </c>
      <c r="E32" s="134" t="s">
        <v>807</v>
      </c>
      <c r="F32" s="134" t="s">
        <v>808</v>
      </c>
      <c r="G32" s="134" t="s">
        <v>809</v>
      </c>
      <c r="H32" s="134" t="s">
        <v>769</v>
      </c>
    </row>
    <row r="33" spans="1:8" ht="11.25">
      <c r="A33" s="134">
        <v>32</v>
      </c>
      <c r="B33" s="134" t="s">
        <v>804</v>
      </c>
      <c r="C33" s="134" t="s">
        <v>810</v>
      </c>
      <c r="D33" s="134" t="s">
        <v>811</v>
      </c>
      <c r="E33" s="134" t="s">
        <v>770</v>
      </c>
      <c r="F33" s="134" t="s">
        <v>771</v>
      </c>
      <c r="G33" s="134" t="s">
        <v>772</v>
      </c>
      <c r="H33" s="134" t="s">
        <v>769</v>
      </c>
    </row>
    <row r="34" spans="1:8" ht="11.25">
      <c r="A34" s="134">
        <v>33</v>
      </c>
      <c r="B34" s="134" t="s">
        <v>804</v>
      </c>
      <c r="C34" s="134" t="s">
        <v>814</v>
      </c>
      <c r="D34" s="134" t="s">
        <v>815</v>
      </c>
      <c r="E34" s="134" t="s">
        <v>816</v>
      </c>
      <c r="F34" s="134" t="s">
        <v>817</v>
      </c>
      <c r="G34" s="134" t="s">
        <v>809</v>
      </c>
      <c r="H34" s="134" t="s">
        <v>769</v>
      </c>
    </row>
    <row r="35" spans="1:8" ht="11.25">
      <c r="A35" s="134">
        <v>34</v>
      </c>
      <c r="B35" s="134" t="s">
        <v>804</v>
      </c>
      <c r="C35" s="134" t="s">
        <v>814</v>
      </c>
      <c r="D35" s="134" t="s">
        <v>815</v>
      </c>
      <c r="E35" s="134" t="s">
        <v>818</v>
      </c>
      <c r="F35" s="134" t="s">
        <v>819</v>
      </c>
      <c r="G35" s="134" t="s">
        <v>809</v>
      </c>
      <c r="H35" s="134" t="s">
        <v>769</v>
      </c>
    </row>
    <row r="36" spans="1:8" ht="11.25">
      <c r="A36" s="134">
        <v>35</v>
      </c>
      <c r="B36" s="134" t="s">
        <v>804</v>
      </c>
      <c r="C36" s="134" t="s">
        <v>814</v>
      </c>
      <c r="D36" s="134" t="s">
        <v>815</v>
      </c>
      <c r="E36" s="134" t="s">
        <v>770</v>
      </c>
      <c r="F36" s="134" t="s">
        <v>771</v>
      </c>
      <c r="G36" s="134" t="s">
        <v>772</v>
      </c>
      <c r="H36" s="134" t="s">
        <v>769</v>
      </c>
    </row>
    <row r="37" spans="1:8" ht="11.25">
      <c r="A37" s="134">
        <v>36</v>
      </c>
      <c r="B37" s="134" t="s">
        <v>804</v>
      </c>
      <c r="C37" s="134" t="s">
        <v>820</v>
      </c>
      <c r="D37" s="134" t="s">
        <v>821</v>
      </c>
      <c r="E37" s="134" t="s">
        <v>770</v>
      </c>
      <c r="F37" s="134" t="s">
        <v>771</v>
      </c>
      <c r="G37" s="134" t="s">
        <v>772</v>
      </c>
      <c r="H37" s="134" t="s">
        <v>769</v>
      </c>
    </row>
    <row r="38" spans="1:8" ht="11.25">
      <c r="A38" s="134">
        <v>37</v>
      </c>
      <c r="B38" s="134" t="s">
        <v>804</v>
      </c>
      <c r="C38" s="134" t="s">
        <v>820</v>
      </c>
      <c r="D38" s="134" t="s">
        <v>821</v>
      </c>
      <c r="E38" s="134" t="s">
        <v>822</v>
      </c>
      <c r="F38" s="134" t="s">
        <v>784</v>
      </c>
      <c r="G38" s="134" t="s">
        <v>823</v>
      </c>
      <c r="H38" s="134" t="s">
        <v>769</v>
      </c>
    </row>
    <row r="39" spans="1:8" ht="11.25">
      <c r="A39" s="134">
        <v>38</v>
      </c>
      <c r="B39" s="134" t="s">
        <v>804</v>
      </c>
      <c r="C39" s="134" t="s">
        <v>824</v>
      </c>
      <c r="D39" s="134" t="s">
        <v>825</v>
      </c>
      <c r="E39" s="134" t="s">
        <v>770</v>
      </c>
      <c r="F39" s="134" t="s">
        <v>771</v>
      </c>
      <c r="G39" s="134" t="s">
        <v>772</v>
      </c>
      <c r="H39" s="134" t="s">
        <v>769</v>
      </c>
    </row>
    <row r="40" spans="1:8" ht="11.25">
      <c r="A40" s="134">
        <v>39</v>
      </c>
      <c r="B40" s="134" t="s">
        <v>804</v>
      </c>
      <c r="C40" s="134" t="s">
        <v>824</v>
      </c>
      <c r="D40" s="134" t="s">
        <v>825</v>
      </c>
      <c r="E40" s="134" t="s">
        <v>826</v>
      </c>
      <c r="F40" s="134" t="s">
        <v>827</v>
      </c>
      <c r="G40" s="134" t="s">
        <v>809</v>
      </c>
      <c r="H40" s="134" t="s">
        <v>769</v>
      </c>
    </row>
    <row r="41" spans="1:8" ht="11.25">
      <c r="A41" s="134">
        <v>40</v>
      </c>
      <c r="B41" s="134" t="s">
        <v>804</v>
      </c>
      <c r="C41" s="134" t="s">
        <v>828</v>
      </c>
      <c r="D41" s="134" t="s">
        <v>829</v>
      </c>
      <c r="E41" s="134" t="s">
        <v>770</v>
      </c>
      <c r="F41" s="134" t="s">
        <v>771</v>
      </c>
      <c r="G41" s="134" t="s">
        <v>772</v>
      </c>
      <c r="H41" s="134" t="s">
        <v>769</v>
      </c>
    </row>
    <row r="42" spans="1:8" ht="11.25">
      <c r="A42" s="134">
        <v>41</v>
      </c>
      <c r="B42" s="134" t="s">
        <v>804</v>
      </c>
      <c r="C42" s="134" t="s">
        <v>828</v>
      </c>
      <c r="D42" s="134" t="s">
        <v>829</v>
      </c>
      <c r="E42" s="134" t="s">
        <v>830</v>
      </c>
      <c r="F42" s="134" t="s">
        <v>784</v>
      </c>
      <c r="G42" s="134" t="s">
        <v>831</v>
      </c>
      <c r="H42" s="134" t="s">
        <v>769</v>
      </c>
    </row>
    <row r="43" spans="1:8" ht="11.25">
      <c r="A43" s="134">
        <v>42</v>
      </c>
      <c r="B43" s="134" t="s">
        <v>804</v>
      </c>
      <c r="C43" s="134" t="s">
        <v>828</v>
      </c>
      <c r="D43" s="134" t="s">
        <v>829</v>
      </c>
      <c r="E43" s="134" t="s">
        <v>832</v>
      </c>
      <c r="F43" s="134" t="s">
        <v>833</v>
      </c>
      <c r="G43" s="134" t="s">
        <v>809</v>
      </c>
      <c r="H43" s="134" t="s">
        <v>629</v>
      </c>
    </row>
    <row r="44" spans="1:8" ht="11.25">
      <c r="A44" s="134">
        <v>43</v>
      </c>
      <c r="B44" s="134" t="s">
        <v>804</v>
      </c>
      <c r="C44" s="134" t="s">
        <v>834</v>
      </c>
      <c r="D44" s="134" t="s">
        <v>835</v>
      </c>
      <c r="E44" s="134" t="s">
        <v>770</v>
      </c>
      <c r="F44" s="134" t="s">
        <v>771</v>
      </c>
      <c r="G44" s="134" t="s">
        <v>772</v>
      </c>
      <c r="H44" s="134" t="s">
        <v>769</v>
      </c>
    </row>
    <row r="45" spans="1:8" ht="11.25">
      <c r="A45" s="134">
        <v>44</v>
      </c>
      <c r="B45" s="134" t="s">
        <v>804</v>
      </c>
      <c r="C45" s="134" t="s">
        <v>834</v>
      </c>
      <c r="D45" s="134" t="s">
        <v>835</v>
      </c>
      <c r="E45" s="134" t="s">
        <v>836</v>
      </c>
      <c r="F45" s="134" t="s">
        <v>784</v>
      </c>
      <c r="G45" s="134" t="s">
        <v>837</v>
      </c>
      <c r="H45" s="134" t="s">
        <v>769</v>
      </c>
    </row>
    <row r="46" spans="1:8" ht="11.25">
      <c r="A46" s="134">
        <v>45</v>
      </c>
      <c r="B46" s="134" t="s">
        <v>804</v>
      </c>
      <c r="C46" s="134" t="s">
        <v>834</v>
      </c>
      <c r="D46" s="134" t="s">
        <v>835</v>
      </c>
      <c r="E46" s="134" t="s">
        <v>832</v>
      </c>
      <c r="F46" s="134" t="s">
        <v>833</v>
      </c>
      <c r="G46" s="134" t="s">
        <v>809</v>
      </c>
      <c r="H46" s="134" t="s">
        <v>629</v>
      </c>
    </row>
    <row r="47" spans="1:8" ht="11.25">
      <c r="A47" s="134">
        <v>46</v>
      </c>
      <c r="B47" s="134" t="s">
        <v>838</v>
      </c>
      <c r="C47" s="134" t="s">
        <v>838</v>
      </c>
      <c r="D47" s="134" t="s">
        <v>839</v>
      </c>
      <c r="E47" s="134" t="s">
        <v>840</v>
      </c>
      <c r="F47" s="134" t="s">
        <v>841</v>
      </c>
      <c r="G47" s="134" t="s">
        <v>842</v>
      </c>
      <c r="H47" s="134" t="s">
        <v>769</v>
      </c>
    </row>
    <row r="48" spans="1:8" ht="11.25">
      <c r="A48" s="134">
        <v>47</v>
      </c>
      <c r="B48" s="134" t="s">
        <v>838</v>
      </c>
      <c r="C48" s="134" t="s">
        <v>838</v>
      </c>
      <c r="D48" s="134" t="s">
        <v>839</v>
      </c>
      <c r="E48" s="134" t="s">
        <v>843</v>
      </c>
      <c r="F48" s="134" t="s">
        <v>844</v>
      </c>
      <c r="G48" s="134" t="s">
        <v>842</v>
      </c>
      <c r="H48" s="134" t="s">
        <v>769</v>
      </c>
    </row>
    <row r="49" spans="1:8" ht="11.25">
      <c r="A49" s="134">
        <v>48</v>
      </c>
      <c r="B49" s="134" t="s">
        <v>838</v>
      </c>
      <c r="C49" s="134" t="s">
        <v>838</v>
      </c>
      <c r="D49" s="134" t="s">
        <v>839</v>
      </c>
      <c r="E49" s="134" t="s">
        <v>845</v>
      </c>
      <c r="F49" s="134" t="s">
        <v>846</v>
      </c>
      <c r="G49" s="134" t="s">
        <v>842</v>
      </c>
      <c r="H49" s="134" t="s">
        <v>769</v>
      </c>
    </row>
    <row r="50" spans="1:8" ht="11.25">
      <c r="A50" s="134">
        <v>49</v>
      </c>
      <c r="B50" s="134" t="s">
        <v>838</v>
      </c>
      <c r="C50" s="134" t="s">
        <v>838</v>
      </c>
      <c r="D50" s="134" t="s">
        <v>839</v>
      </c>
      <c r="E50" s="134" t="s">
        <v>847</v>
      </c>
      <c r="F50" s="134" t="s">
        <v>848</v>
      </c>
      <c r="G50" s="134" t="s">
        <v>842</v>
      </c>
      <c r="H50" s="134" t="s">
        <v>769</v>
      </c>
    </row>
    <row r="51" spans="1:8" ht="11.25">
      <c r="A51" s="134">
        <v>50</v>
      </c>
      <c r="B51" s="134" t="s">
        <v>838</v>
      </c>
      <c r="C51" s="134" t="s">
        <v>838</v>
      </c>
      <c r="D51" s="134" t="s">
        <v>839</v>
      </c>
      <c r="E51" s="134" t="s">
        <v>849</v>
      </c>
      <c r="F51" s="134" t="s">
        <v>850</v>
      </c>
      <c r="G51" s="134" t="s">
        <v>851</v>
      </c>
      <c r="H51" s="134" t="s">
        <v>769</v>
      </c>
    </row>
    <row r="52" spans="1:8" ht="11.25">
      <c r="A52" s="134">
        <v>51</v>
      </c>
      <c r="B52" s="134" t="s">
        <v>838</v>
      </c>
      <c r="C52" s="134" t="s">
        <v>838</v>
      </c>
      <c r="D52" s="134" t="s">
        <v>839</v>
      </c>
      <c r="E52" s="134" t="s">
        <v>852</v>
      </c>
      <c r="F52" s="134" t="s">
        <v>850</v>
      </c>
      <c r="G52" s="134" t="s">
        <v>853</v>
      </c>
      <c r="H52" s="134" t="s">
        <v>769</v>
      </c>
    </row>
    <row r="53" spans="1:8" ht="11.25">
      <c r="A53" s="134">
        <v>52</v>
      </c>
      <c r="B53" s="134" t="s">
        <v>838</v>
      </c>
      <c r="C53" s="134" t="s">
        <v>838</v>
      </c>
      <c r="D53" s="134" t="s">
        <v>839</v>
      </c>
      <c r="E53" s="134" t="s">
        <v>854</v>
      </c>
      <c r="F53" s="134" t="s">
        <v>855</v>
      </c>
      <c r="G53" s="134" t="s">
        <v>856</v>
      </c>
      <c r="H53" s="134" t="s">
        <v>769</v>
      </c>
    </row>
    <row r="54" spans="1:8" ht="11.25">
      <c r="A54" s="134">
        <v>53</v>
      </c>
      <c r="B54" s="134" t="s">
        <v>857</v>
      </c>
      <c r="C54" s="134" t="s">
        <v>859</v>
      </c>
      <c r="D54" s="134" t="s">
        <v>860</v>
      </c>
      <c r="E54" s="134" t="s">
        <v>861</v>
      </c>
      <c r="F54" s="134" t="s">
        <v>862</v>
      </c>
      <c r="G54" s="134" t="s">
        <v>863</v>
      </c>
      <c r="H54" s="134" t="s">
        <v>769</v>
      </c>
    </row>
    <row r="55" spans="1:8" ht="11.25">
      <c r="A55" s="134">
        <v>54</v>
      </c>
      <c r="B55" s="134" t="s">
        <v>857</v>
      </c>
      <c r="C55" s="134" t="s">
        <v>859</v>
      </c>
      <c r="D55" s="134" t="s">
        <v>860</v>
      </c>
      <c r="E55" s="134" t="s">
        <v>864</v>
      </c>
      <c r="F55" s="134" t="s">
        <v>865</v>
      </c>
      <c r="G55" s="134" t="s">
        <v>853</v>
      </c>
      <c r="H55" s="134" t="s">
        <v>769</v>
      </c>
    </row>
    <row r="56" spans="1:8" ht="11.25">
      <c r="A56" s="134">
        <v>55</v>
      </c>
      <c r="B56" s="134" t="s">
        <v>857</v>
      </c>
      <c r="C56" s="134" t="s">
        <v>859</v>
      </c>
      <c r="D56" s="134" t="s">
        <v>860</v>
      </c>
      <c r="E56" s="134" t="s">
        <v>770</v>
      </c>
      <c r="F56" s="134" t="s">
        <v>771</v>
      </c>
      <c r="G56" s="134" t="s">
        <v>772</v>
      </c>
      <c r="H56" s="134" t="s">
        <v>769</v>
      </c>
    </row>
    <row r="57" spans="1:8" ht="11.25">
      <c r="A57" s="134">
        <v>56</v>
      </c>
      <c r="B57" s="134" t="s">
        <v>857</v>
      </c>
      <c r="C57" s="134" t="s">
        <v>859</v>
      </c>
      <c r="D57" s="134" t="s">
        <v>860</v>
      </c>
      <c r="E57" s="134" t="s">
        <v>866</v>
      </c>
      <c r="F57" s="134" t="s">
        <v>867</v>
      </c>
      <c r="G57" s="134" t="s">
        <v>863</v>
      </c>
      <c r="H57" s="134" t="s">
        <v>769</v>
      </c>
    </row>
    <row r="58" spans="1:8" ht="11.25">
      <c r="A58" s="134">
        <v>57</v>
      </c>
      <c r="B58" s="134" t="s">
        <v>857</v>
      </c>
      <c r="C58" s="134" t="s">
        <v>859</v>
      </c>
      <c r="D58" s="134" t="s">
        <v>860</v>
      </c>
      <c r="E58" s="134" t="s">
        <v>868</v>
      </c>
      <c r="F58" s="134" t="s">
        <v>865</v>
      </c>
      <c r="G58" s="134" t="s">
        <v>869</v>
      </c>
      <c r="H58" s="134" t="s">
        <v>769</v>
      </c>
    </row>
    <row r="59" spans="1:8" ht="11.25">
      <c r="A59" s="134">
        <v>58</v>
      </c>
      <c r="B59" s="134" t="s">
        <v>857</v>
      </c>
      <c r="C59" s="134" t="s">
        <v>857</v>
      </c>
      <c r="D59" s="134" t="s">
        <v>858</v>
      </c>
      <c r="E59" s="134" t="s">
        <v>770</v>
      </c>
      <c r="F59" s="134" t="s">
        <v>771</v>
      </c>
      <c r="G59" s="134" t="s">
        <v>772</v>
      </c>
      <c r="H59" s="134" t="s">
        <v>769</v>
      </c>
    </row>
    <row r="60" spans="1:8" ht="11.25">
      <c r="A60" s="134">
        <v>59</v>
      </c>
      <c r="B60" s="134" t="s">
        <v>857</v>
      </c>
      <c r="C60" s="134" t="s">
        <v>870</v>
      </c>
      <c r="D60" s="134" t="s">
        <v>871</v>
      </c>
      <c r="E60" s="134" t="s">
        <v>770</v>
      </c>
      <c r="F60" s="134" t="s">
        <v>771</v>
      </c>
      <c r="G60" s="134" t="s">
        <v>772</v>
      </c>
      <c r="H60" s="134" t="s">
        <v>769</v>
      </c>
    </row>
    <row r="61" spans="1:8" ht="11.25">
      <c r="A61" s="134">
        <v>60</v>
      </c>
      <c r="B61" s="134" t="s">
        <v>857</v>
      </c>
      <c r="C61" s="134" t="s">
        <v>870</v>
      </c>
      <c r="D61" s="134" t="s">
        <v>871</v>
      </c>
      <c r="E61" s="134" t="s">
        <v>872</v>
      </c>
      <c r="F61" s="134" t="s">
        <v>873</v>
      </c>
      <c r="G61" s="134" t="s">
        <v>863</v>
      </c>
      <c r="H61" s="134" t="s">
        <v>769</v>
      </c>
    </row>
    <row r="62" spans="1:8" ht="11.25">
      <c r="A62" s="134">
        <v>61</v>
      </c>
      <c r="B62" s="134" t="s">
        <v>857</v>
      </c>
      <c r="C62" s="134" t="s">
        <v>870</v>
      </c>
      <c r="D62" s="134" t="s">
        <v>871</v>
      </c>
      <c r="E62" s="134" t="s">
        <v>874</v>
      </c>
      <c r="F62" s="134" t="s">
        <v>865</v>
      </c>
      <c r="G62" s="134" t="s">
        <v>851</v>
      </c>
      <c r="H62" s="134" t="s">
        <v>769</v>
      </c>
    </row>
    <row r="63" spans="1:8" ht="11.25">
      <c r="A63" s="134">
        <v>62</v>
      </c>
      <c r="B63" s="134" t="s">
        <v>857</v>
      </c>
      <c r="C63" s="134" t="s">
        <v>875</v>
      </c>
      <c r="D63" s="134" t="s">
        <v>858</v>
      </c>
      <c r="E63" s="134" t="s">
        <v>876</v>
      </c>
      <c r="F63" s="134" t="s">
        <v>877</v>
      </c>
      <c r="G63" s="134" t="s">
        <v>863</v>
      </c>
      <c r="H63" s="134" t="s">
        <v>769</v>
      </c>
    </row>
    <row r="64" spans="1:8" ht="11.25">
      <c r="A64" s="134">
        <v>63</v>
      </c>
      <c r="B64" s="134" t="s">
        <v>857</v>
      </c>
      <c r="C64" s="134" t="s">
        <v>875</v>
      </c>
      <c r="D64" s="134" t="s">
        <v>858</v>
      </c>
      <c r="E64" s="134" t="s">
        <v>878</v>
      </c>
      <c r="F64" s="134" t="s">
        <v>879</v>
      </c>
      <c r="G64" s="134" t="s">
        <v>863</v>
      </c>
      <c r="H64" s="134" t="s">
        <v>769</v>
      </c>
    </row>
    <row r="65" spans="1:8" ht="11.25">
      <c r="A65" s="134">
        <v>64</v>
      </c>
      <c r="B65" s="134" t="s">
        <v>857</v>
      </c>
      <c r="C65" s="134" t="s">
        <v>875</v>
      </c>
      <c r="D65" s="134" t="s">
        <v>858</v>
      </c>
      <c r="E65" s="134" t="s">
        <v>770</v>
      </c>
      <c r="F65" s="134" t="s">
        <v>771</v>
      </c>
      <c r="G65" s="134" t="s">
        <v>772</v>
      </c>
      <c r="H65" s="134" t="s">
        <v>769</v>
      </c>
    </row>
    <row r="66" spans="1:8" ht="11.25">
      <c r="A66" s="134">
        <v>65</v>
      </c>
      <c r="B66" s="134" t="s">
        <v>857</v>
      </c>
      <c r="C66" s="134" t="s">
        <v>880</v>
      </c>
      <c r="D66" s="134" t="s">
        <v>881</v>
      </c>
      <c r="E66" s="134" t="s">
        <v>770</v>
      </c>
      <c r="F66" s="134" t="s">
        <v>771</v>
      </c>
      <c r="G66" s="134" t="s">
        <v>772</v>
      </c>
      <c r="H66" s="134" t="s">
        <v>769</v>
      </c>
    </row>
    <row r="67" spans="1:8" ht="11.25">
      <c r="A67" s="134">
        <v>66</v>
      </c>
      <c r="B67" s="134" t="s">
        <v>857</v>
      </c>
      <c r="C67" s="134" t="s">
        <v>880</v>
      </c>
      <c r="D67" s="134" t="s">
        <v>881</v>
      </c>
      <c r="E67" s="134" t="s">
        <v>874</v>
      </c>
      <c r="F67" s="134" t="s">
        <v>865</v>
      </c>
      <c r="G67" s="134" t="s">
        <v>851</v>
      </c>
      <c r="H67" s="134" t="s">
        <v>769</v>
      </c>
    </row>
    <row r="68" spans="1:8" ht="11.25">
      <c r="A68" s="134">
        <v>67</v>
      </c>
      <c r="B68" s="134" t="s">
        <v>857</v>
      </c>
      <c r="C68" s="134" t="s">
        <v>882</v>
      </c>
      <c r="D68" s="134" t="s">
        <v>883</v>
      </c>
      <c r="E68" s="134" t="s">
        <v>770</v>
      </c>
      <c r="F68" s="134" t="s">
        <v>771</v>
      </c>
      <c r="G68" s="134" t="s">
        <v>772</v>
      </c>
      <c r="H68" s="134" t="s">
        <v>769</v>
      </c>
    </row>
    <row r="69" spans="1:8" ht="11.25">
      <c r="A69" s="134">
        <v>68</v>
      </c>
      <c r="B69" s="134" t="s">
        <v>857</v>
      </c>
      <c r="C69" s="134" t="s">
        <v>882</v>
      </c>
      <c r="D69" s="134" t="s">
        <v>883</v>
      </c>
      <c r="E69" s="134" t="s">
        <v>874</v>
      </c>
      <c r="F69" s="134" t="s">
        <v>865</v>
      </c>
      <c r="G69" s="134" t="s">
        <v>851</v>
      </c>
      <c r="H69" s="134" t="s">
        <v>769</v>
      </c>
    </row>
    <row r="70" spans="1:8" ht="11.25">
      <c r="A70" s="134">
        <v>69</v>
      </c>
      <c r="B70" s="134" t="s">
        <v>857</v>
      </c>
      <c r="C70" s="134" t="s">
        <v>884</v>
      </c>
      <c r="D70" s="134" t="s">
        <v>885</v>
      </c>
      <c r="E70" s="134" t="s">
        <v>886</v>
      </c>
      <c r="F70" s="134" t="s">
        <v>887</v>
      </c>
      <c r="G70" s="134" t="s">
        <v>863</v>
      </c>
      <c r="H70" s="134" t="s">
        <v>769</v>
      </c>
    </row>
    <row r="71" spans="1:8" ht="11.25">
      <c r="A71" s="134">
        <v>70</v>
      </c>
      <c r="B71" s="134" t="s">
        <v>857</v>
      </c>
      <c r="C71" s="134" t="s">
        <v>884</v>
      </c>
      <c r="D71" s="134" t="s">
        <v>885</v>
      </c>
      <c r="E71" s="134" t="s">
        <v>770</v>
      </c>
      <c r="F71" s="134" t="s">
        <v>771</v>
      </c>
      <c r="G71" s="134" t="s">
        <v>772</v>
      </c>
      <c r="H71" s="134" t="s">
        <v>769</v>
      </c>
    </row>
    <row r="72" spans="1:8" ht="11.25">
      <c r="A72" s="134">
        <v>71</v>
      </c>
      <c r="B72" s="134" t="s">
        <v>857</v>
      </c>
      <c r="C72" s="134" t="s">
        <v>888</v>
      </c>
      <c r="D72" s="134" t="s">
        <v>889</v>
      </c>
      <c r="E72" s="134" t="s">
        <v>770</v>
      </c>
      <c r="F72" s="134" t="s">
        <v>771</v>
      </c>
      <c r="G72" s="134" t="s">
        <v>772</v>
      </c>
      <c r="H72" s="134" t="s">
        <v>769</v>
      </c>
    </row>
    <row r="73" spans="1:8" ht="11.25">
      <c r="A73" s="134">
        <v>72</v>
      </c>
      <c r="B73" s="134" t="s">
        <v>857</v>
      </c>
      <c r="C73" s="134" t="s">
        <v>888</v>
      </c>
      <c r="D73" s="134" t="s">
        <v>889</v>
      </c>
      <c r="E73" s="134" t="s">
        <v>890</v>
      </c>
      <c r="F73" s="134" t="s">
        <v>891</v>
      </c>
      <c r="G73" s="134" t="s">
        <v>863</v>
      </c>
      <c r="H73" s="134" t="s">
        <v>769</v>
      </c>
    </row>
    <row r="74" spans="1:8" ht="11.25">
      <c r="A74" s="134">
        <v>73</v>
      </c>
      <c r="B74" s="134" t="s">
        <v>857</v>
      </c>
      <c r="C74" s="134" t="s">
        <v>888</v>
      </c>
      <c r="D74" s="134" t="s">
        <v>889</v>
      </c>
      <c r="E74" s="134" t="s">
        <v>892</v>
      </c>
      <c r="F74" s="134" t="s">
        <v>893</v>
      </c>
      <c r="G74" s="134" t="s">
        <v>863</v>
      </c>
      <c r="H74" s="134" t="s">
        <v>769</v>
      </c>
    </row>
    <row r="75" spans="1:8" ht="11.25">
      <c r="A75" s="134">
        <v>74</v>
      </c>
      <c r="B75" s="134" t="s">
        <v>857</v>
      </c>
      <c r="C75" s="134" t="s">
        <v>888</v>
      </c>
      <c r="D75" s="134" t="s">
        <v>889</v>
      </c>
      <c r="E75" s="134" t="s">
        <v>874</v>
      </c>
      <c r="F75" s="134" t="s">
        <v>865</v>
      </c>
      <c r="G75" s="134" t="s">
        <v>851</v>
      </c>
      <c r="H75" s="134" t="s">
        <v>769</v>
      </c>
    </row>
    <row r="76" spans="1:8" ht="11.25">
      <c r="A76" s="134">
        <v>75</v>
      </c>
      <c r="B76" s="134" t="s">
        <v>857</v>
      </c>
      <c r="C76" s="134" t="s">
        <v>894</v>
      </c>
      <c r="D76" s="134" t="s">
        <v>895</v>
      </c>
      <c r="E76" s="134" t="s">
        <v>896</v>
      </c>
      <c r="F76" s="134" t="s">
        <v>897</v>
      </c>
      <c r="G76" s="134" t="s">
        <v>863</v>
      </c>
      <c r="H76" s="134" t="s">
        <v>769</v>
      </c>
    </row>
    <row r="77" spans="1:8" ht="11.25">
      <c r="A77" s="134">
        <v>76</v>
      </c>
      <c r="B77" s="134" t="s">
        <v>857</v>
      </c>
      <c r="C77" s="134" t="s">
        <v>894</v>
      </c>
      <c r="D77" s="134" t="s">
        <v>895</v>
      </c>
      <c r="E77" s="134" t="s">
        <v>770</v>
      </c>
      <c r="F77" s="134" t="s">
        <v>771</v>
      </c>
      <c r="G77" s="134" t="s">
        <v>772</v>
      </c>
      <c r="H77" s="134" t="s">
        <v>769</v>
      </c>
    </row>
    <row r="78" spans="1:8" ht="11.25">
      <c r="A78" s="134">
        <v>77</v>
      </c>
      <c r="B78" s="134" t="s">
        <v>857</v>
      </c>
      <c r="C78" s="134" t="s">
        <v>894</v>
      </c>
      <c r="D78" s="134" t="s">
        <v>895</v>
      </c>
      <c r="E78" s="134" t="s">
        <v>898</v>
      </c>
      <c r="F78" s="134" t="s">
        <v>899</v>
      </c>
      <c r="G78" s="134" t="s">
        <v>863</v>
      </c>
      <c r="H78" s="134" t="s">
        <v>769</v>
      </c>
    </row>
    <row r="79" spans="1:8" ht="11.25">
      <c r="A79" s="134">
        <v>78</v>
      </c>
      <c r="B79" s="134" t="s">
        <v>857</v>
      </c>
      <c r="C79" s="134" t="s">
        <v>894</v>
      </c>
      <c r="D79" s="134" t="s">
        <v>895</v>
      </c>
      <c r="E79" s="134" t="s">
        <v>900</v>
      </c>
      <c r="F79" s="134" t="s">
        <v>901</v>
      </c>
      <c r="G79" s="134" t="s">
        <v>863</v>
      </c>
      <c r="H79" s="134" t="s">
        <v>769</v>
      </c>
    </row>
    <row r="80" spans="1:8" ht="11.25">
      <c r="A80" s="134">
        <v>79</v>
      </c>
      <c r="B80" s="134" t="s">
        <v>857</v>
      </c>
      <c r="C80" s="134" t="s">
        <v>894</v>
      </c>
      <c r="D80" s="134" t="s">
        <v>895</v>
      </c>
      <c r="E80" s="134" t="s">
        <v>902</v>
      </c>
      <c r="F80" s="134" t="s">
        <v>903</v>
      </c>
      <c r="G80" s="134" t="s">
        <v>863</v>
      </c>
      <c r="H80" s="134" t="s">
        <v>769</v>
      </c>
    </row>
    <row r="81" spans="1:8" ht="11.25">
      <c r="A81" s="134">
        <v>80</v>
      </c>
      <c r="B81" s="134" t="s">
        <v>857</v>
      </c>
      <c r="C81" s="134" t="s">
        <v>904</v>
      </c>
      <c r="D81" s="134" t="s">
        <v>905</v>
      </c>
      <c r="E81" s="134" t="s">
        <v>770</v>
      </c>
      <c r="F81" s="134" t="s">
        <v>771</v>
      </c>
      <c r="G81" s="134" t="s">
        <v>772</v>
      </c>
      <c r="H81" s="134" t="s">
        <v>769</v>
      </c>
    </row>
    <row r="82" spans="1:8" ht="11.25">
      <c r="A82" s="134">
        <v>81</v>
      </c>
      <c r="B82" s="134" t="s">
        <v>857</v>
      </c>
      <c r="C82" s="134" t="s">
        <v>904</v>
      </c>
      <c r="D82" s="134" t="s">
        <v>905</v>
      </c>
      <c r="E82" s="134" t="s">
        <v>906</v>
      </c>
      <c r="F82" s="134" t="s">
        <v>850</v>
      </c>
      <c r="G82" s="134" t="s">
        <v>907</v>
      </c>
      <c r="H82" s="134" t="s">
        <v>769</v>
      </c>
    </row>
    <row r="83" spans="1:8" ht="11.25">
      <c r="A83" s="134">
        <v>82</v>
      </c>
      <c r="B83" s="134" t="s">
        <v>857</v>
      </c>
      <c r="C83" s="134" t="s">
        <v>904</v>
      </c>
      <c r="D83" s="134" t="s">
        <v>905</v>
      </c>
      <c r="E83" s="134" t="s">
        <v>908</v>
      </c>
      <c r="F83" s="134" t="s">
        <v>909</v>
      </c>
      <c r="G83" s="134" t="s">
        <v>863</v>
      </c>
      <c r="H83" s="134" t="s">
        <v>769</v>
      </c>
    </row>
    <row r="84" spans="1:8" ht="11.25">
      <c r="A84" s="134">
        <v>83</v>
      </c>
      <c r="B84" s="134" t="s">
        <v>857</v>
      </c>
      <c r="C84" s="134" t="s">
        <v>910</v>
      </c>
      <c r="D84" s="134" t="s">
        <v>911</v>
      </c>
      <c r="E84" s="134" t="s">
        <v>912</v>
      </c>
      <c r="F84" s="134" t="s">
        <v>913</v>
      </c>
      <c r="G84" s="134" t="s">
        <v>863</v>
      </c>
      <c r="H84" s="134" t="s">
        <v>769</v>
      </c>
    </row>
    <row r="85" spans="1:8" ht="11.25">
      <c r="A85" s="134">
        <v>84</v>
      </c>
      <c r="B85" s="134" t="s">
        <v>857</v>
      </c>
      <c r="C85" s="134" t="s">
        <v>910</v>
      </c>
      <c r="D85" s="134" t="s">
        <v>911</v>
      </c>
      <c r="E85" s="134" t="s">
        <v>770</v>
      </c>
      <c r="F85" s="134" t="s">
        <v>771</v>
      </c>
      <c r="G85" s="134" t="s">
        <v>772</v>
      </c>
      <c r="H85" s="134" t="s">
        <v>769</v>
      </c>
    </row>
    <row r="86" spans="1:8" ht="11.25">
      <c r="A86" s="134">
        <v>85</v>
      </c>
      <c r="B86" s="134" t="s">
        <v>857</v>
      </c>
      <c r="C86" s="134" t="s">
        <v>910</v>
      </c>
      <c r="D86" s="134" t="s">
        <v>911</v>
      </c>
      <c r="E86" s="134" t="s">
        <v>914</v>
      </c>
      <c r="F86" s="134" t="s">
        <v>915</v>
      </c>
      <c r="G86" s="134" t="s">
        <v>863</v>
      </c>
      <c r="H86" s="134" t="s">
        <v>769</v>
      </c>
    </row>
    <row r="87" spans="1:8" ht="11.25">
      <c r="A87" s="134">
        <v>86</v>
      </c>
      <c r="B87" s="134" t="s">
        <v>857</v>
      </c>
      <c r="C87" s="134" t="s">
        <v>916</v>
      </c>
      <c r="D87" s="134" t="s">
        <v>917</v>
      </c>
      <c r="E87" s="134" t="s">
        <v>770</v>
      </c>
      <c r="F87" s="134" t="s">
        <v>771</v>
      </c>
      <c r="G87" s="134" t="s">
        <v>772</v>
      </c>
      <c r="H87" s="134" t="s">
        <v>769</v>
      </c>
    </row>
    <row r="88" spans="1:8" ht="11.25">
      <c r="A88" s="134">
        <v>87</v>
      </c>
      <c r="B88" s="134" t="s">
        <v>918</v>
      </c>
      <c r="C88" s="134" t="s">
        <v>920</v>
      </c>
      <c r="D88" s="134" t="s">
        <v>921</v>
      </c>
      <c r="E88" s="134" t="s">
        <v>922</v>
      </c>
      <c r="F88" s="134" t="s">
        <v>865</v>
      </c>
      <c r="G88" s="134" t="s">
        <v>923</v>
      </c>
      <c r="H88" s="134" t="s">
        <v>769</v>
      </c>
    </row>
    <row r="89" spans="1:8" ht="11.25">
      <c r="A89" s="134">
        <v>88</v>
      </c>
      <c r="B89" s="134" t="s">
        <v>918</v>
      </c>
      <c r="C89" s="134" t="s">
        <v>920</v>
      </c>
      <c r="D89" s="134" t="s">
        <v>921</v>
      </c>
      <c r="E89" s="134" t="s">
        <v>924</v>
      </c>
      <c r="F89" s="134" t="s">
        <v>925</v>
      </c>
      <c r="G89" s="134" t="s">
        <v>926</v>
      </c>
      <c r="H89" s="134" t="s">
        <v>769</v>
      </c>
    </row>
    <row r="90" spans="1:8" ht="11.25">
      <c r="A90" s="134">
        <v>89</v>
      </c>
      <c r="B90" s="134" t="s">
        <v>918</v>
      </c>
      <c r="C90" s="134" t="s">
        <v>927</v>
      </c>
      <c r="D90" s="134" t="s">
        <v>928</v>
      </c>
      <c r="E90" s="134" t="s">
        <v>929</v>
      </c>
      <c r="F90" s="134" t="s">
        <v>930</v>
      </c>
      <c r="G90" s="134" t="s">
        <v>926</v>
      </c>
      <c r="H90" s="134" t="s">
        <v>769</v>
      </c>
    </row>
    <row r="91" spans="1:8" ht="11.25">
      <c r="A91" s="134">
        <v>90</v>
      </c>
      <c r="B91" s="134" t="s">
        <v>918</v>
      </c>
      <c r="C91" s="134" t="s">
        <v>927</v>
      </c>
      <c r="D91" s="134" t="s">
        <v>928</v>
      </c>
      <c r="E91" s="134" t="s">
        <v>931</v>
      </c>
      <c r="F91" s="134" t="s">
        <v>932</v>
      </c>
      <c r="G91" s="134" t="s">
        <v>926</v>
      </c>
      <c r="H91" s="134" t="s">
        <v>769</v>
      </c>
    </row>
    <row r="92" spans="1:8" ht="11.25">
      <c r="A92" s="134">
        <v>91</v>
      </c>
      <c r="B92" s="134" t="s">
        <v>918</v>
      </c>
      <c r="C92" s="134" t="s">
        <v>927</v>
      </c>
      <c r="D92" s="134" t="s">
        <v>928</v>
      </c>
      <c r="E92" s="134" t="s">
        <v>933</v>
      </c>
      <c r="F92" s="134" t="s">
        <v>934</v>
      </c>
      <c r="G92" s="134" t="s">
        <v>935</v>
      </c>
      <c r="H92" s="134" t="s">
        <v>936</v>
      </c>
    </row>
    <row r="93" spans="1:8" ht="11.25">
      <c r="A93" s="134">
        <v>92</v>
      </c>
      <c r="B93" s="134" t="s">
        <v>918</v>
      </c>
      <c r="C93" s="134" t="s">
        <v>937</v>
      </c>
      <c r="D93" s="134" t="s">
        <v>938</v>
      </c>
      <c r="E93" s="134" t="s">
        <v>939</v>
      </c>
      <c r="F93" s="134" t="s">
        <v>940</v>
      </c>
      <c r="G93" s="134" t="s">
        <v>926</v>
      </c>
      <c r="H93" s="134" t="s">
        <v>769</v>
      </c>
    </row>
    <row r="94" spans="1:8" ht="11.25">
      <c r="A94" s="134">
        <v>93</v>
      </c>
      <c r="B94" s="134" t="s">
        <v>918</v>
      </c>
      <c r="C94" s="134" t="s">
        <v>941</v>
      </c>
      <c r="D94" s="134" t="s">
        <v>919</v>
      </c>
      <c r="E94" s="134" t="s">
        <v>942</v>
      </c>
      <c r="F94" s="134" t="s">
        <v>943</v>
      </c>
      <c r="G94" s="134" t="s">
        <v>944</v>
      </c>
      <c r="H94" s="134" t="s">
        <v>769</v>
      </c>
    </row>
    <row r="95" spans="1:8" ht="11.25">
      <c r="A95" s="134">
        <v>94</v>
      </c>
      <c r="B95" s="134" t="s">
        <v>918</v>
      </c>
      <c r="C95" s="134" t="s">
        <v>941</v>
      </c>
      <c r="D95" s="134" t="s">
        <v>919</v>
      </c>
      <c r="E95" s="134" t="s">
        <v>945</v>
      </c>
      <c r="F95" s="134" t="s">
        <v>946</v>
      </c>
      <c r="G95" s="134" t="s">
        <v>926</v>
      </c>
      <c r="H95" s="134" t="s">
        <v>769</v>
      </c>
    </row>
    <row r="96" spans="1:8" ht="11.25">
      <c r="A96" s="134">
        <v>95</v>
      </c>
      <c r="B96" s="134" t="s">
        <v>918</v>
      </c>
      <c r="C96" s="134" t="s">
        <v>941</v>
      </c>
      <c r="D96" s="134" t="s">
        <v>919</v>
      </c>
      <c r="E96" s="134" t="s">
        <v>947</v>
      </c>
      <c r="F96" s="134" t="s">
        <v>948</v>
      </c>
      <c r="G96" s="134" t="s">
        <v>949</v>
      </c>
      <c r="H96" s="134" t="s">
        <v>769</v>
      </c>
    </row>
    <row r="97" spans="1:8" ht="11.25">
      <c r="A97" s="134">
        <v>96</v>
      </c>
      <c r="B97" s="134" t="s">
        <v>918</v>
      </c>
      <c r="C97" s="134" t="s">
        <v>941</v>
      </c>
      <c r="D97" s="134" t="s">
        <v>919</v>
      </c>
      <c r="E97" s="134" t="s">
        <v>950</v>
      </c>
      <c r="F97" s="134" t="s">
        <v>951</v>
      </c>
      <c r="G97" s="134" t="s">
        <v>926</v>
      </c>
      <c r="H97" s="134" t="s">
        <v>769</v>
      </c>
    </row>
    <row r="98" spans="1:8" ht="11.25">
      <c r="A98" s="134">
        <v>97</v>
      </c>
      <c r="B98" s="134" t="s">
        <v>918</v>
      </c>
      <c r="C98" s="134" t="s">
        <v>941</v>
      </c>
      <c r="D98" s="134" t="s">
        <v>919</v>
      </c>
      <c r="E98" s="134" t="s">
        <v>952</v>
      </c>
      <c r="F98" s="134" t="s">
        <v>953</v>
      </c>
      <c r="G98" s="134" t="s">
        <v>949</v>
      </c>
      <c r="H98" s="134" t="s">
        <v>769</v>
      </c>
    </row>
    <row r="99" spans="1:8" ht="11.25">
      <c r="A99" s="134">
        <v>98</v>
      </c>
      <c r="B99" s="134" t="s">
        <v>918</v>
      </c>
      <c r="C99" s="134" t="s">
        <v>954</v>
      </c>
      <c r="D99" s="134" t="s">
        <v>955</v>
      </c>
      <c r="E99" s="134" t="s">
        <v>939</v>
      </c>
      <c r="F99" s="134" t="s">
        <v>940</v>
      </c>
      <c r="G99" s="134" t="s">
        <v>926</v>
      </c>
      <c r="H99" s="134" t="s">
        <v>769</v>
      </c>
    </row>
    <row r="100" spans="1:8" ht="11.25">
      <c r="A100" s="134">
        <v>99</v>
      </c>
      <c r="B100" s="134" t="s">
        <v>918</v>
      </c>
      <c r="C100" s="134" t="s">
        <v>956</v>
      </c>
      <c r="D100" s="134" t="s">
        <v>957</v>
      </c>
      <c r="E100" s="134" t="s">
        <v>922</v>
      </c>
      <c r="F100" s="134" t="s">
        <v>865</v>
      </c>
      <c r="G100" s="134" t="s">
        <v>923</v>
      </c>
      <c r="H100" s="134" t="s">
        <v>769</v>
      </c>
    </row>
    <row r="101" spans="1:8" ht="11.25">
      <c r="A101" s="134">
        <v>100</v>
      </c>
      <c r="B101" s="134" t="s">
        <v>918</v>
      </c>
      <c r="C101" s="134" t="s">
        <v>956</v>
      </c>
      <c r="D101" s="134" t="s">
        <v>957</v>
      </c>
      <c r="E101" s="134" t="s">
        <v>958</v>
      </c>
      <c r="F101" s="134" t="s">
        <v>855</v>
      </c>
      <c r="G101" s="134" t="s">
        <v>959</v>
      </c>
      <c r="H101" s="134" t="s">
        <v>769</v>
      </c>
    </row>
    <row r="102" spans="1:8" ht="11.25">
      <c r="A102" s="134">
        <v>101</v>
      </c>
      <c r="B102" s="134" t="s">
        <v>918</v>
      </c>
      <c r="C102" s="134" t="s">
        <v>956</v>
      </c>
      <c r="D102" s="134" t="s">
        <v>957</v>
      </c>
      <c r="E102" s="134" t="s">
        <v>929</v>
      </c>
      <c r="F102" s="134" t="s">
        <v>930</v>
      </c>
      <c r="G102" s="134" t="s">
        <v>926</v>
      </c>
      <c r="H102" s="134" t="s">
        <v>769</v>
      </c>
    </row>
    <row r="103" spans="1:8" ht="11.25">
      <c r="A103" s="134">
        <v>102</v>
      </c>
      <c r="B103" s="134" t="s">
        <v>918</v>
      </c>
      <c r="C103" s="134" t="s">
        <v>956</v>
      </c>
      <c r="D103" s="134" t="s">
        <v>957</v>
      </c>
      <c r="E103" s="134" t="s">
        <v>931</v>
      </c>
      <c r="F103" s="134" t="s">
        <v>932</v>
      </c>
      <c r="G103" s="134" t="s">
        <v>926</v>
      </c>
      <c r="H103" s="134" t="s">
        <v>769</v>
      </c>
    </row>
    <row r="104" spans="1:8" ht="11.25">
      <c r="A104" s="134">
        <v>103</v>
      </c>
      <c r="B104" s="134" t="s">
        <v>918</v>
      </c>
      <c r="C104" s="134" t="s">
        <v>956</v>
      </c>
      <c r="D104" s="134" t="s">
        <v>957</v>
      </c>
      <c r="E104" s="134" t="s">
        <v>933</v>
      </c>
      <c r="F104" s="134" t="s">
        <v>934</v>
      </c>
      <c r="G104" s="134" t="s">
        <v>935</v>
      </c>
      <c r="H104" s="134" t="s">
        <v>936</v>
      </c>
    </row>
    <row r="105" spans="1:8" ht="11.25">
      <c r="A105" s="134">
        <v>104</v>
      </c>
      <c r="B105" s="134" t="s">
        <v>918</v>
      </c>
      <c r="C105" s="134" t="s">
        <v>956</v>
      </c>
      <c r="D105" s="134" t="s">
        <v>957</v>
      </c>
      <c r="E105" s="134" t="s">
        <v>960</v>
      </c>
      <c r="F105" s="134" t="s">
        <v>940</v>
      </c>
      <c r="G105" s="134" t="s">
        <v>961</v>
      </c>
      <c r="H105" s="134" t="s">
        <v>769</v>
      </c>
    </row>
    <row r="106" spans="1:8" ht="11.25">
      <c r="A106" s="134">
        <v>105</v>
      </c>
      <c r="B106" s="134" t="s">
        <v>918</v>
      </c>
      <c r="C106" s="134" t="s">
        <v>962</v>
      </c>
      <c r="D106" s="134" t="s">
        <v>963</v>
      </c>
      <c r="E106" s="134" t="s">
        <v>922</v>
      </c>
      <c r="F106" s="134" t="s">
        <v>865</v>
      </c>
      <c r="G106" s="134" t="s">
        <v>923</v>
      </c>
      <c r="H106" s="134" t="s">
        <v>769</v>
      </c>
    </row>
    <row r="107" spans="1:8" ht="11.25">
      <c r="A107" s="134">
        <v>106</v>
      </c>
      <c r="B107" s="134" t="s">
        <v>918</v>
      </c>
      <c r="C107" s="134" t="s">
        <v>962</v>
      </c>
      <c r="D107" s="134" t="s">
        <v>963</v>
      </c>
      <c r="E107" s="134" t="s">
        <v>964</v>
      </c>
      <c r="F107" s="134" t="s">
        <v>855</v>
      </c>
      <c r="G107" s="134" t="s">
        <v>965</v>
      </c>
      <c r="H107" s="134" t="s">
        <v>769</v>
      </c>
    </row>
    <row r="108" spans="1:8" ht="11.25">
      <c r="A108" s="134">
        <v>107</v>
      </c>
      <c r="B108" s="134" t="s">
        <v>918</v>
      </c>
      <c r="C108" s="134" t="s">
        <v>962</v>
      </c>
      <c r="D108" s="134" t="s">
        <v>963</v>
      </c>
      <c r="E108" s="134" t="s">
        <v>966</v>
      </c>
      <c r="F108" s="134" t="s">
        <v>967</v>
      </c>
      <c r="G108" s="134" t="s">
        <v>926</v>
      </c>
      <c r="H108" s="134" t="s">
        <v>629</v>
      </c>
    </row>
    <row r="109" spans="1:8" ht="11.25">
      <c r="A109" s="134">
        <v>108</v>
      </c>
      <c r="B109" s="134" t="s">
        <v>918</v>
      </c>
      <c r="C109" s="134" t="s">
        <v>968</v>
      </c>
      <c r="D109" s="134" t="s">
        <v>969</v>
      </c>
      <c r="E109" s="134" t="s">
        <v>970</v>
      </c>
      <c r="F109" s="134" t="s">
        <v>971</v>
      </c>
      <c r="G109" s="134" t="s">
        <v>926</v>
      </c>
      <c r="H109" s="134" t="s">
        <v>769</v>
      </c>
    </row>
    <row r="110" spans="1:8" ht="11.25">
      <c r="A110" s="134">
        <v>109</v>
      </c>
      <c r="B110" s="134" t="s">
        <v>918</v>
      </c>
      <c r="C110" s="134" t="s">
        <v>968</v>
      </c>
      <c r="D110" s="134" t="s">
        <v>969</v>
      </c>
      <c r="E110" s="134" t="s">
        <v>972</v>
      </c>
      <c r="F110" s="134" t="s">
        <v>973</v>
      </c>
      <c r="G110" s="134" t="s">
        <v>926</v>
      </c>
      <c r="H110" s="134" t="s">
        <v>769</v>
      </c>
    </row>
    <row r="111" spans="1:8" ht="11.25">
      <c r="A111" s="134">
        <v>110</v>
      </c>
      <c r="B111" s="134" t="s">
        <v>918</v>
      </c>
      <c r="C111" s="134" t="s">
        <v>974</v>
      </c>
      <c r="D111" s="134" t="s">
        <v>975</v>
      </c>
      <c r="E111" s="134" t="s">
        <v>939</v>
      </c>
      <c r="F111" s="134" t="s">
        <v>940</v>
      </c>
      <c r="G111" s="134" t="s">
        <v>926</v>
      </c>
      <c r="H111" s="134" t="s">
        <v>769</v>
      </c>
    </row>
    <row r="112" spans="1:8" ht="11.25">
      <c r="A112" s="134">
        <v>111</v>
      </c>
      <c r="B112" s="134" t="s">
        <v>918</v>
      </c>
      <c r="C112" s="134" t="s">
        <v>974</v>
      </c>
      <c r="D112" s="134" t="s">
        <v>975</v>
      </c>
      <c r="E112" s="134" t="s">
        <v>933</v>
      </c>
      <c r="F112" s="134" t="s">
        <v>934</v>
      </c>
      <c r="G112" s="134" t="s">
        <v>935</v>
      </c>
      <c r="H112" s="134" t="s">
        <v>936</v>
      </c>
    </row>
    <row r="113" spans="1:8" ht="11.25">
      <c r="A113" s="134">
        <v>112</v>
      </c>
      <c r="B113" s="134" t="s">
        <v>918</v>
      </c>
      <c r="C113" s="134" t="s">
        <v>976</v>
      </c>
      <c r="D113" s="134" t="s">
        <v>977</v>
      </c>
      <c r="E113" s="134" t="s">
        <v>952</v>
      </c>
      <c r="F113" s="134" t="s">
        <v>953</v>
      </c>
      <c r="G113" s="134" t="s">
        <v>949</v>
      </c>
      <c r="H113" s="134" t="s">
        <v>769</v>
      </c>
    </row>
    <row r="114" spans="1:8" ht="11.25">
      <c r="A114" s="134">
        <v>113</v>
      </c>
      <c r="B114" s="134" t="s">
        <v>918</v>
      </c>
      <c r="C114" s="134" t="s">
        <v>976</v>
      </c>
      <c r="D114" s="134" t="s">
        <v>977</v>
      </c>
      <c r="E114" s="134" t="s">
        <v>972</v>
      </c>
      <c r="F114" s="134" t="s">
        <v>973</v>
      </c>
      <c r="G114" s="134" t="s">
        <v>926</v>
      </c>
      <c r="H114" s="134" t="s">
        <v>769</v>
      </c>
    </row>
    <row r="115" spans="1:8" ht="11.25">
      <c r="A115" s="134">
        <v>114</v>
      </c>
      <c r="B115" s="134" t="s">
        <v>978</v>
      </c>
      <c r="C115" s="134" t="s">
        <v>980</v>
      </c>
      <c r="D115" s="134" t="s">
        <v>981</v>
      </c>
      <c r="E115" s="134" t="s">
        <v>770</v>
      </c>
      <c r="F115" s="134" t="s">
        <v>771</v>
      </c>
      <c r="G115" s="134" t="s">
        <v>772</v>
      </c>
      <c r="H115" s="134" t="s">
        <v>769</v>
      </c>
    </row>
    <row r="116" spans="1:8" ht="11.25">
      <c r="A116" s="134">
        <v>115</v>
      </c>
      <c r="B116" s="134" t="s">
        <v>978</v>
      </c>
      <c r="C116" s="134" t="s">
        <v>982</v>
      </c>
      <c r="D116" s="134" t="s">
        <v>983</v>
      </c>
      <c r="E116" s="134" t="s">
        <v>770</v>
      </c>
      <c r="F116" s="134" t="s">
        <v>771</v>
      </c>
      <c r="G116" s="134" t="s">
        <v>772</v>
      </c>
      <c r="H116" s="134" t="s">
        <v>769</v>
      </c>
    </row>
    <row r="117" spans="1:8" ht="11.25">
      <c r="A117" s="134">
        <v>116</v>
      </c>
      <c r="B117" s="134" t="s">
        <v>978</v>
      </c>
      <c r="C117" s="134" t="s">
        <v>984</v>
      </c>
      <c r="D117" s="134" t="s">
        <v>985</v>
      </c>
      <c r="E117" s="134" t="s">
        <v>770</v>
      </c>
      <c r="F117" s="134" t="s">
        <v>771</v>
      </c>
      <c r="G117" s="134" t="s">
        <v>772</v>
      </c>
      <c r="H117" s="134" t="s">
        <v>769</v>
      </c>
    </row>
    <row r="118" spans="1:8" ht="11.25">
      <c r="A118" s="134">
        <v>117</v>
      </c>
      <c r="B118" s="134" t="s">
        <v>978</v>
      </c>
      <c r="C118" s="134" t="s">
        <v>986</v>
      </c>
      <c r="D118" s="134" t="s">
        <v>987</v>
      </c>
      <c r="E118" s="134" t="s">
        <v>770</v>
      </c>
      <c r="F118" s="134" t="s">
        <v>771</v>
      </c>
      <c r="G118" s="134" t="s">
        <v>772</v>
      </c>
      <c r="H118" s="134" t="s">
        <v>769</v>
      </c>
    </row>
    <row r="119" spans="1:8" ht="11.25">
      <c r="A119" s="134">
        <v>118</v>
      </c>
      <c r="B119" s="134" t="s">
        <v>978</v>
      </c>
      <c r="C119" s="134" t="s">
        <v>988</v>
      </c>
      <c r="D119" s="134" t="s">
        <v>989</v>
      </c>
      <c r="E119" s="134" t="s">
        <v>990</v>
      </c>
      <c r="F119" s="134" t="s">
        <v>991</v>
      </c>
      <c r="G119" s="134" t="s">
        <v>992</v>
      </c>
      <c r="H119" s="134" t="s">
        <v>629</v>
      </c>
    </row>
    <row r="120" spans="1:8" ht="11.25">
      <c r="A120" s="134">
        <v>119</v>
      </c>
      <c r="B120" s="134" t="s">
        <v>978</v>
      </c>
      <c r="C120" s="134" t="s">
        <v>988</v>
      </c>
      <c r="D120" s="134" t="s">
        <v>989</v>
      </c>
      <c r="E120" s="134" t="s">
        <v>990</v>
      </c>
      <c r="F120" s="134" t="s">
        <v>991</v>
      </c>
      <c r="G120" s="134" t="s">
        <v>992</v>
      </c>
      <c r="H120" s="134" t="s">
        <v>993</v>
      </c>
    </row>
    <row r="121" spans="1:8" ht="11.25">
      <c r="A121" s="134">
        <v>120</v>
      </c>
      <c r="B121" s="134" t="s">
        <v>978</v>
      </c>
      <c r="C121" s="134" t="s">
        <v>988</v>
      </c>
      <c r="D121" s="134" t="s">
        <v>989</v>
      </c>
      <c r="E121" s="134" t="s">
        <v>994</v>
      </c>
      <c r="F121" s="134" t="s">
        <v>995</v>
      </c>
      <c r="G121" s="134" t="s">
        <v>996</v>
      </c>
      <c r="H121" s="134" t="s">
        <v>629</v>
      </c>
    </row>
    <row r="122" spans="1:8" ht="11.25">
      <c r="A122" s="134">
        <v>121</v>
      </c>
      <c r="B122" s="134" t="s">
        <v>978</v>
      </c>
      <c r="C122" s="134" t="s">
        <v>988</v>
      </c>
      <c r="D122" s="134" t="s">
        <v>989</v>
      </c>
      <c r="E122" s="134" t="s">
        <v>770</v>
      </c>
      <c r="F122" s="134" t="s">
        <v>771</v>
      </c>
      <c r="G122" s="134" t="s">
        <v>772</v>
      </c>
      <c r="H122" s="134" t="s">
        <v>769</v>
      </c>
    </row>
    <row r="123" spans="1:8" ht="11.25">
      <c r="A123" s="134">
        <v>122</v>
      </c>
      <c r="B123" s="134" t="s">
        <v>978</v>
      </c>
      <c r="C123" s="134" t="s">
        <v>997</v>
      </c>
      <c r="D123" s="134" t="s">
        <v>998</v>
      </c>
      <c r="E123" s="134" t="s">
        <v>770</v>
      </c>
      <c r="F123" s="134" t="s">
        <v>771</v>
      </c>
      <c r="G123" s="134" t="s">
        <v>772</v>
      </c>
      <c r="H123" s="134" t="s">
        <v>769</v>
      </c>
    </row>
    <row r="124" spans="1:8" ht="11.25">
      <c r="A124" s="134">
        <v>123</v>
      </c>
      <c r="B124" s="134" t="s">
        <v>978</v>
      </c>
      <c r="C124" s="134" t="s">
        <v>978</v>
      </c>
      <c r="D124" s="134" t="s">
        <v>979</v>
      </c>
      <c r="E124" s="134" t="s">
        <v>770</v>
      </c>
      <c r="F124" s="134" t="s">
        <v>771</v>
      </c>
      <c r="G124" s="134" t="s">
        <v>772</v>
      </c>
      <c r="H124" s="134" t="s">
        <v>769</v>
      </c>
    </row>
    <row r="125" spans="1:8" ht="11.25">
      <c r="A125" s="134">
        <v>124</v>
      </c>
      <c r="B125" s="134" t="s">
        <v>978</v>
      </c>
      <c r="C125" s="134" t="s">
        <v>999</v>
      </c>
      <c r="D125" s="134" t="s">
        <v>979</v>
      </c>
      <c r="E125" s="134" t="s">
        <v>1000</v>
      </c>
      <c r="F125" s="134" t="s">
        <v>1001</v>
      </c>
      <c r="G125" s="134" t="s">
        <v>1002</v>
      </c>
      <c r="H125" s="134" t="s">
        <v>769</v>
      </c>
    </row>
    <row r="126" spans="1:8" ht="11.25">
      <c r="A126" s="134">
        <v>125</v>
      </c>
      <c r="B126" s="134" t="s">
        <v>978</v>
      </c>
      <c r="C126" s="134" t="s">
        <v>999</v>
      </c>
      <c r="D126" s="134" t="s">
        <v>979</v>
      </c>
      <c r="E126" s="134" t="s">
        <v>770</v>
      </c>
      <c r="F126" s="134" t="s">
        <v>771</v>
      </c>
      <c r="G126" s="134" t="s">
        <v>772</v>
      </c>
      <c r="H126" s="134" t="s">
        <v>769</v>
      </c>
    </row>
    <row r="127" spans="1:8" ht="11.25">
      <c r="A127" s="134">
        <v>126</v>
      </c>
      <c r="B127" s="134" t="s">
        <v>978</v>
      </c>
      <c r="C127" s="134" t="s">
        <v>1003</v>
      </c>
      <c r="D127" s="134" t="s">
        <v>1004</v>
      </c>
      <c r="E127" s="134" t="s">
        <v>1005</v>
      </c>
      <c r="F127" s="134" t="s">
        <v>1006</v>
      </c>
      <c r="G127" s="134" t="s">
        <v>996</v>
      </c>
      <c r="H127" s="134" t="s">
        <v>769</v>
      </c>
    </row>
    <row r="128" spans="1:8" ht="11.25">
      <c r="A128" s="134">
        <v>127</v>
      </c>
      <c r="B128" s="134" t="s">
        <v>978</v>
      </c>
      <c r="C128" s="134" t="s">
        <v>1003</v>
      </c>
      <c r="D128" s="134" t="s">
        <v>1004</v>
      </c>
      <c r="E128" s="134" t="s">
        <v>770</v>
      </c>
      <c r="F128" s="134" t="s">
        <v>771</v>
      </c>
      <c r="G128" s="134" t="s">
        <v>772</v>
      </c>
      <c r="H128" s="134" t="s">
        <v>769</v>
      </c>
    </row>
    <row r="129" spans="1:8" ht="11.25">
      <c r="A129" s="134">
        <v>128</v>
      </c>
      <c r="B129" s="134" t="s">
        <v>978</v>
      </c>
      <c r="C129" s="134" t="s">
        <v>1007</v>
      </c>
      <c r="D129" s="134" t="s">
        <v>1008</v>
      </c>
      <c r="E129" s="134" t="s">
        <v>770</v>
      </c>
      <c r="F129" s="134" t="s">
        <v>771</v>
      </c>
      <c r="G129" s="134" t="s">
        <v>772</v>
      </c>
      <c r="H129" s="134" t="s">
        <v>769</v>
      </c>
    </row>
    <row r="130" spans="1:8" ht="11.25">
      <c r="A130" s="134">
        <v>129</v>
      </c>
      <c r="B130" s="134" t="s">
        <v>1009</v>
      </c>
      <c r="C130" s="134" t="s">
        <v>1011</v>
      </c>
      <c r="D130" s="134" t="s">
        <v>1012</v>
      </c>
      <c r="E130" s="134" t="s">
        <v>770</v>
      </c>
      <c r="F130" s="134" t="s">
        <v>771</v>
      </c>
      <c r="G130" s="134" t="s">
        <v>772</v>
      </c>
      <c r="H130" s="134" t="s">
        <v>769</v>
      </c>
    </row>
    <row r="131" spans="1:8" ht="11.25">
      <c r="A131" s="134">
        <v>130</v>
      </c>
      <c r="B131" s="134" t="s">
        <v>1009</v>
      </c>
      <c r="C131" s="134" t="s">
        <v>1011</v>
      </c>
      <c r="D131" s="134" t="s">
        <v>1012</v>
      </c>
      <c r="E131" s="134" t="s">
        <v>1013</v>
      </c>
      <c r="F131" s="134" t="s">
        <v>784</v>
      </c>
      <c r="G131" s="134" t="s">
        <v>1014</v>
      </c>
      <c r="H131" s="134" t="s">
        <v>769</v>
      </c>
    </row>
    <row r="132" spans="1:8" ht="11.25">
      <c r="A132" s="134">
        <v>131</v>
      </c>
      <c r="B132" s="134" t="s">
        <v>1009</v>
      </c>
      <c r="C132" s="134" t="s">
        <v>1015</v>
      </c>
      <c r="D132" s="134" t="s">
        <v>1016</v>
      </c>
      <c r="E132" s="134" t="s">
        <v>770</v>
      </c>
      <c r="F132" s="134" t="s">
        <v>771</v>
      </c>
      <c r="G132" s="134" t="s">
        <v>772</v>
      </c>
      <c r="H132" s="134" t="s">
        <v>769</v>
      </c>
    </row>
    <row r="133" spans="1:8" ht="11.25">
      <c r="A133" s="134">
        <v>132</v>
      </c>
      <c r="B133" s="134" t="s">
        <v>1009</v>
      </c>
      <c r="C133" s="134" t="s">
        <v>1015</v>
      </c>
      <c r="D133" s="134" t="s">
        <v>1016</v>
      </c>
      <c r="E133" s="134" t="s">
        <v>906</v>
      </c>
      <c r="F133" s="134" t="s">
        <v>850</v>
      </c>
      <c r="G133" s="134" t="s">
        <v>907</v>
      </c>
      <c r="H133" s="134" t="s">
        <v>769</v>
      </c>
    </row>
    <row r="134" spans="1:8" ht="11.25">
      <c r="A134" s="134">
        <v>133</v>
      </c>
      <c r="B134" s="134" t="s">
        <v>1009</v>
      </c>
      <c r="C134" s="134" t="s">
        <v>1015</v>
      </c>
      <c r="D134" s="134" t="s">
        <v>1016</v>
      </c>
      <c r="E134" s="134" t="s">
        <v>1017</v>
      </c>
      <c r="F134" s="134" t="s">
        <v>1018</v>
      </c>
      <c r="G134" s="134" t="s">
        <v>1019</v>
      </c>
      <c r="H134" s="134" t="s">
        <v>769</v>
      </c>
    </row>
    <row r="135" spans="1:8" ht="11.25">
      <c r="A135" s="134">
        <v>134</v>
      </c>
      <c r="B135" s="134" t="s">
        <v>1009</v>
      </c>
      <c r="C135" s="134" t="s">
        <v>1020</v>
      </c>
      <c r="D135" s="134" t="s">
        <v>1021</v>
      </c>
      <c r="E135" s="134" t="s">
        <v>1022</v>
      </c>
      <c r="F135" s="134" t="s">
        <v>1023</v>
      </c>
      <c r="G135" s="134" t="s">
        <v>1019</v>
      </c>
      <c r="H135" s="134" t="s">
        <v>769</v>
      </c>
    </row>
    <row r="136" spans="1:8" ht="11.25">
      <c r="A136" s="134">
        <v>135</v>
      </c>
      <c r="B136" s="134" t="s">
        <v>1009</v>
      </c>
      <c r="C136" s="134" t="s">
        <v>1020</v>
      </c>
      <c r="D136" s="134" t="s">
        <v>1021</v>
      </c>
      <c r="E136" s="134" t="s">
        <v>770</v>
      </c>
      <c r="F136" s="134" t="s">
        <v>771</v>
      </c>
      <c r="G136" s="134" t="s">
        <v>772</v>
      </c>
      <c r="H136" s="134" t="s">
        <v>769</v>
      </c>
    </row>
    <row r="137" spans="1:8" ht="11.25">
      <c r="A137" s="134">
        <v>136</v>
      </c>
      <c r="B137" s="134" t="s">
        <v>1009</v>
      </c>
      <c r="C137" s="134" t="s">
        <v>1024</v>
      </c>
      <c r="D137" s="134" t="s">
        <v>1025</v>
      </c>
      <c r="E137" s="134" t="s">
        <v>1026</v>
      </c>
      <c r="F137" s="134" t="s">
        <v>1027</v>
      </c>
      <c r="G137" s="134" t="s">
        <v>1019</v>
      </c>
      <c r="H137" s="134" t="s">
        <v>769</v>
      </c>
    </row>
    <row r="138" spans="1:8" ht="11.25">
      <c r="A138" s="134">
        <v>137</v>
      </c>
      <c r="B138" s="134" t="s">
        <v>1009</v>
      </c>
      <c r="C138" s="134" t="s">
        <v>1024</v>
      </c>
      <c r="D138" s="134" t="s">
        <v>1025</v>
      </c>
      <c r="E138" s="134" t="s">
        <v>770</v>
      </c>
      <c r="F138" s="134" t="s">
        <v>771</v>
      </c>
      <c r="G138" s="134" t="s">
        <v>772</v>
      </c>
      <c r="H138" s="134" t="s">
        <v>769</v>
      </c>
    </row>
    <row r="139" spans="1:8" ht="11.25">
      <c r="A139" s="134">
        <v>138</v>
      </c>
      <c r="B139" s="134" t="s">
        <v>1009</v>
      </c>
      <c r="C139" s="134" t="s">
        <v>1009</v>
      </c>
      <c r="D139" s="134" t="s">
        <v>1010</v>
      </c>
      <c r="E139" s="134" t="s">
        <v>770</v>
      </c>
      <c r="F139" s="134" t="s">
        <v>771</v>
      </c>
      <c r="G139" s="134" t="s">
        <v>772</v>
      </c>
      <c r="H139" s="134" t="s">
        <v>769</v>
      </c>
    </row>
    <row r="140" spans="1:8" ht="11.25">
      <c r="A140" s="134">
        <v>139</v>
      </c>
      <c r="B140" s="134" t="s">
        <v>1009</v>
      </c>
      <c r="C140" s="134" t="s">
        <v>1028</v>
      </c>
      <c r="D140" s="134" t="s">
        <v>1029</v>
      </c>
      <c r="E140" s="134" t="s">
        <v>770</v>
      </c>
      <c r="F140" s="134" t="s">
        <v>771</v>
      </c>
      <c r="G140" s="134" t="s">
        <v>772</v>
      </c>
      <c r="H140" s="134" t="s">
        <v>769</v>
      </c>
    </row>
    <row r="141" spans="1:8" ht="11.25">
      <c r="A141" s="134">
        <v>140</v>
      </c>
      <c r="B141" s="134" t="s">
        <v>1009</v>
      </c>
      <c r="C141" s="134" t="s">
        <v>1028</v>
      </c>
      <c r="D141" s="134" t="s">
        <v>1029</v>
      </c>
      <c r="E141" s="134" t="s">
        <v>1030</v>
      </c>
      <c r="F141" s="134" t="s">
        <v>1031</v>
      </c>
      <c r="G141" s="134" t="s">
        <v>1019</v>
      </c>
      <c r="H141" s="134" t="s">
        <v>769</v>
      </c>
    </row>
    <row r="142" spans="1:8" ht="11.25">
      <c r="A142" s="134">
        <v>141</v>
      </c>
      <c r="B142" s="134" t="s">
        <v>1009</v>
      </c>
      <c r="C142" s="134" t="s">
        <v>1032</v>
      </c>
      <c r="D142" s="134" t="s">
        <v>1010</v>
      </c>
      <c r="E142" s="134" t="s">
        <v>1033</v>
      </c>
      <c r="F142" s="134" t="s">
        <v>1034</v>
      </c>
      <c r="G142" s="134" t="s">
        <v>1019</v>
      </c>
      <c r="H142" s="134" t="s">
        <v>769</v>
      </c>
    </row>
    <row r="143" spans="1:8" ht="11.25">
      <c r="A143" s="134">
        <v>142</v>
      </c>
      <c r="B143" s="134" t="s">
        <v>1009</v>
      </c>
      <c r="C143" s="134" t="s">
        <v>1032</v>
      </c>
      <c r="D143" s="134" t="s">
        <v>1010</v>
      </c>
      <c r="E143" s="134" t="s">
        <v>770</v>
      </c>
      <c r="F143" s="134" t="s">
        <v>771</v>
      </c>
      <c r="G143" s="134" t="s">
        <v>772</v>
      </c>
      <c r="H143" s="134" t="s">
        <v>769</v>
      </c>
    </row>
    <row r="144" spans="1:8" ht="11.25">
      <c r="A144" s="134">
        <v>143</v>
      </c>
      <c r="B144" s="134" t="s">
        <v>1009</v>
      </c>
      <c r="C144" s="134" t="s">
        <v>1032</v>
      </c>
      <c r="D144" s="134" t="s">
        <v>1010</v>
      </c>
      <c r="E144" s="134" t="s">
        <v>1035</v>
      </c>
      <c r="F144" s="134" t="s">
        <v>784</v>
      </c>
      <c r="G144" s="134" t="s">
        <v>1036</v>
      </c>
      <c r="H144" s="134" t="s">
        <v>769</v>
      </c>
    </row>
    <row r="145" spans="1:8" ht="11.25">
      <c r="A145" s="134">
        <v>144</v>
      </c>
      <c r="B145" s="134" t="s">
        <v>1009</v>
      </c>
      <c r="C145" s="134" t="s">
        <v>1037</v>
      </c>
      <c r="D145" s="134" t="s">
        <v>1038</v>
      </c>
      <c r="E145" s="134" t="s">
        <v>770</v>
      </c>
      <c r="F145" s="134" t="s">
        <v>771</v>
      </c>
      <c r="G145" s="134" t="s">
        <v>772</v>
      </c>
      <c r="H145" s="134" t="s">
        <v>769</v>
      </c>
    </row>
    <row r="146" spans="1:8" ht="11.25">
      <c r="A146" s="134">
        <v>145</v>
      </c>
      <c r="B146" s="134" t="s">
        <v>1009</v>
      </c>
      <c r="C146" s="134" t="s">
        <v>1037</v>
      </c>
      <c r="D146" s="134" t="s">
        <v>1038</v>
      </c>
      <c r="E146" s="134" t="s">
        <v>1039</v>
      </c>
      <c r="F146" s="134" t="s">
        <v>784</v>
      </c>
      <c r="G146" s="134" t="s">
        <v>1040</v>
      </c>
      <c r="H146" s="134" t="s">
        <v>769</v>
      </c>
    </row>
    <row r="147" spans="1:8" ht="11.25">
      <c r="A147" s="134">
        <v>146</v>
      </c>
      <c r="B147" s="134" t="s">
        <v>1009</v>
      </c>
      <c r="C147" s="134" t="s">
        <v>1037</v>
      </c>
      <c r="D147" s="134" t="s">
        <v>1038</v>
      </c>
      <c r="E147" s="134" t="s">
        <v>1041</v>
      </c>
      <c r="F147" s="134" t="s">
        <v>1042</v>
      </c>
      <c r="G147" s="134" t="s">
        <v>1019</v>
      </c>
      <c r="H147" s="134" t="s">
        <v>769</v>
      </c>
    </row>
    <row r="148" spans="1:8" ht="11.25">
      <c r="A148" s="134">
        <v>147</v>
      </c>
      <c r="B148" s="134" t="s">
        <v>1009</v>
      </c>
      <c r="C148" s="134" t="s">
        <v>1037</v>
      </c>
      <c r="D148" s="134" t="s">
        <v>1038</v>
      </c>
      <c r="E148" s="134" t="s">
        <v>1043</v>
      </c>
      <c r="F148" s="134" t="s">
        <v>1044</v>
      </c>
      <c r="G148" s="134" t="s">
        <v>1045</v>
      </c>
      <c r="H148" s="134" t="s">
        <v>769</v>
      </c>
    </row>
    <row r="149" spans="1:8" ht="11.25">
      <c r="A149" s="134">
        <v>148</v>
      </c>
      <c r="B149" s="134" t="s">
        <v>1009</v>
      </c>
      <c r="C149" s="134" t="s">
        <v>1046</v>
      </c>
      <c r="D149" s="134" t="s">
        <v>1047</v>
      </c>
      <c r="E149" s="134" t="s">
        <v>1048</v>
      </c>
      <c r="F149" s="134" t="s">
        <v>1049</v>
      </c>
      <c r="G149" s="134" t="s">
        <v>1019</v>
      </c>
      <c r="H149" s="134" t="s">
        <v>769</v>
      </c>
    </row>
    <row r="150" spans="1:8" ht="11.25">
      <c r="A150" s="134">
        <v>149</v>
      </c>
      <c r="B150" s="134" t="s">
        <v>1009</v>
      </c>
      <c r="C150" s="134" t="s">
        <v>1046</v>
      </c>
      <c r="D150" s="134" t="s">
        <v>1047</v>
      </c>
      <c r="E150" s="134" t="s">
        <v>770</v>
      </c>
      <c r="F150" s="134" t="s">
        <v>771</v>
      </c>
      <c r="G150" s="134" t="s">
        <v>772</v>
      </c>
      <c r="H150" s="134" t="s">
        <v>769</v>
      </c>
    </row>
    <row r="151" spans="1:8" ht="11.25">
      <c r="A151" s="134">
        <v>150</v>
      </c>
      <c r="B151" s="134" t="s">
        <v>1009</v>
      </c>
      <c r="C151" s="134" t="s">
        <v>1046</v>
      </c>
      <c r="D151" s="134" t="s">
        <v>1047</v>
      </c>
      <c r="E151" s="134" t="s">
        <v>1050</v>
      </c>
      <c r="F151" s="134" t="s">
        <v>1051</v>
      </c>
      <c r="G151" s="134" t="s">
        <v>1019</v>
      </c>
      <c r="H151" s="134" t="s">
        <v>1052</v>
      </c>
    </row>
    <row r="152" spans="1:8" ht="11.25">
      <c r="A152" s="134">
        <v>151</v>
      </c>
      <c r="B152" s="134" t="s">
        <v>1009</v>
      </c>
      <c r="C152" s="134" t="s">
        <v>1046</v>
      </c>
      <c r="D152" s="134" t="s">
        <v>1047</v>
      </c>
      <c r="E152" s="134" t="s">
        <v>1053</v>
      </c>
      <c r="F152" s="134" t="s">
        <v>1054</v>
      </c>
      <c r="G152" s="134" t="s">
        <v>1019</v>
      </c>
      <c r="H152" s="134" t="s">
        <v>769</v>
      </c>
    </row>
    <row r="153" spans="1:8" ht="11.25">
      <c r="A153" s="134">
        <v>152</v>
      </c>
      <c r="B153" s="134" t="s">
        <v>1009</v>
      </c>
      <c r="C153" s="134" t="s">
        <v>1055</v>
      </c>
      <c r="D153" s="134" t="s">
        <v>1056</v>
      </c>
      <c r="E153" s="134" t="s">
        <v>770</v>
      </c>
      <c r="F153" s="134" t="s">
        <v>771</v>
      </c>
      <c r="G153" s="134" t="s">
        <v>772</v>
      </c>
      <c r="H153" s="134" t="s">
        <v>769</v>
      </c>
    </row>
    <row r="154" spans="1:8" ht="11.25">
      <c r="A154" s="134">
        <v>153</v>
      </c>
      <c r="B154" s="134" t="s">
        <v>1009</v>
      </c>
      <c r="C154" s="134" t="s">
        <v>1055</v>
      </c>
      <c r="D154" s="134" t="s">
        <v>1056</v>
      </c>
      <c r="E154" s="134" t="s">
        <v>1057</v>
      </c>
      <c r="F154" s="134" t="s">
        <v>1058</v>
      </c>
      <c r="G154" s="134" t="s">
        <v>1045</v>
      </c>
      <c r="H154" s="134" t="s">
        <v>769</v>
      </c>
    </row>
    <row r="155" spans="1:8" ht="11.25">
      <c r="A155" s="134">
        <v>154</v>
      </c>
      <c r="B155" s="134" t="s">
        <v>1009</v>
      </c>
      <c r="C155" s="134" t="s">
        <v>1059</v>
      </c>
      <c r="D155" s="134" t="s">
        <v>1060</v>
      </c>
      <c r="E155" s="134" t="s">
        <v>770</v>
      </c>
      <c r="F155" s="134" t="s">
        <v>771</v>
      </c>
      <c r="G155" s="134" t="s">
        <v>772</v>
      </c>
      <c r="H155" s="134" t="s">
        <v>769</v>
      </c>
    </row>
    <row r="156" spans="1:8" ht="11.25">
      <c r="A156" s="134">
        <v>155</v>
      </c>
      <c r="B156" s="134" t="s">
        <v>1009</v>
      </c>
      <c r="C156" s="134" t="s">
        <v>1059</v>
      </c>
      <c r="D156" s="134" t="s">
        <v>1060</v>
      </c>
      <c r="E156" s="134" t="s">
        <v>1061</v>
      </c>
      <c r="F156" s="134" t="s">
        <v>1062</v>
      </c>
      <c r="G156" s="134" t="s">
        <v>1019</v>
      </c>
      <c r="H156" s="134" t="s">
        <v>769</v>
      </c>
    </row>
    <row r="157" spans="1:8" ht="11.25">
      <c r="A157" s="134">
        <v>156</v>
      </c>
      <c r="B157" s="134" t="s">
        <v>1009</v>
      </c>
      <c r="C157" s="134" t="s">
        <v>1063</v>
      </c>
      <c r="D157" s="134" t="s">
        <v>1064</v>
      </c>
      <c r="E157" s="134" t="s">
        <v>770</v>
      </c>
      <c r="F157" s="134" t="s">
        <v>771</v>
      </c>
      <c r="G157" s="134" t="s">
        <v>772</v>
      </c>
      <c r="H157" s="134" t="s">
        <v>769</v>
      </c>
    </row>
    <row r="158" spans="1:8" ht="11.25">
      <c r="A158" s="134">
        <v>157</v>
      </c>
      <c r="B158" s="134" t="s">
        <v>1009</v>
      </c>
      <c r="C158" s="134" t="s">
        <v>1063</v>
      </c>
      <c r="D158" s="134" t="s">
        <v>1064</v>
      </c>
      <c r="E158" s="134" t="s">
        <v>1065</v>
      </c>
      <c r="F158" s="134" t="s">
        <v>784</v>
      </c>
      <c r="G158" s="134" t="s">
        <v>1066</v>
      </c>
      <c r="H158" s="134" t="s">
        <v>769</v>
      </c>
    </row>
    <row r="159" spans="1:8" ht="11.25">
      <c r="A159" s="134">
        <v>158</v>
      </c>
      <c r="B159" s="134" t="s">
        <v>1009</v>
      </c>
      <c r="C159" s="134" t="s">
        <v>1063</v>
      </c>
      <c r="D159" s="134" t="s">
        <v>1064</v>
      </c>
      <c r="E159" s="134" t="s">
        <v>1017</v>
      </c>
      <c r="F159" s="134" t="s">
        <v>1018</v>
      </c>
      <c r="G159" s="134" t="s">
        <v>1019</v>
      </c>
      <c r="H159" s="134" t="s">
        <v>769</v>
      </c>
    </row>
    <row r="160" spans="1:8" ht="11.25">
      <c r="A160" s="134">
        <v>159</v>
      </c>
      <c r="B160" s="134" t="s">
        <v>1009</v>
      </c>
      <c r="C160" s="134" t="s">
        <v>1063</v>
      </c>
      <c r="D160" s="134" t="s">
        <v>1064</v>
      </c>
      <c r="E160" s="134" t="s">
        <v>1043</v>
      </c>
      <c r="F160" s="134" t="s">
        <v>1044</v>
      </c>
      <c r="G160" s="134" t="s">
        <v>1045</v>
      </c>
      <c r="H160" s="134" t="s">
        <v>769</v>
      </c>
    </row>
    <row r="161" spans="1:8" ht="11.25">
      <c r="A161" s="134">
        <v>160</v>
      </c>
      <c r="B161" s="134" t="s">
        <v>1009</v>
      </c>
      <c r="C161" s="134" t="s">
        <v>1067</v>
      </c>
      <c r="D161" s="134" t="s">
        <v>1068</v>
      </c>
      <c r="E161" s="134" t="s">
        <v>770</v>
      </c>
      <c r="F161" s="134" t="s">
        <v>771</v>
      </c>
      <c r="G161" s="134" t="s">
        <v>772</v>
      </c>
      <c r="H161" s="134" t="s">
        <v>769</v>
      </c>
    </row>
    <row r="162" spans="1:8" ht="11.25">
      <c r="A162" s="134">
        <v>161</v>
      </c>
      <c r="B162" s="134" t="s">
        <v>1009</v>
      </c>
      <c r="C162" s="134" t="s">
        <v>1067</v>
      </c>
      <c r="D162" s="134" t="s">
        <v>1068</v>
      </c>
      <c r="E162" s="134" t="s">
        <v>1069</v>
      </c>
      <c r="F162" s="134" t="s">
        <v>1070</v>
      </c>
      <c r="G162" s="134" t="s">
        <v>1019</v>
      </c>
      <c r="H162" s="134" t="s">
        <v>769</v>
      </c>
    </row>
    <row r="163" spans="1:8" ht="11.25">
      <c r="A163" s="134">
        <v>162</v>
      </c>
      <c r="B163" s="134" t="s">
        <v>1071</v>
      </c>
      <c r="C163" s="134" t="s">
        <v>1073</v>
      </c>
      <c r="D163" s="134" t="s">
        <v>1074</v>
      </c>
      <c r="E163" s="134" t="s">
        <v>1075</v>
      </c>
      <c r="F163" s="134" t="s">
        <v>1076</v>
      </c>
      <c r="G163" s="134" t="s">
        <v>935</v>
      </c>
      <c r="H163" s="134" t="s">
        <v>769</v>
      </c>
    </row>
    <row r="164" spans="1:8" ht="11.25">
      <c r="A164" s="134">
        <v>163</v>
      </c>
      <c r="B164" s="134" t="s">
        <v>1071</v>
      </c>
      <c r="C164" s="134" t="s">
        <v>1077</v>
      </c>
      <c r="D164" s="134" t="s">
        <v>1078</v>
      </c>
      <c r="E164" s="134" t="s">
        <v>1075</v>
      </c>
      <c r="F164" s="134" t="s">
        <v>1076</v>
      </c>
      <c r="G164" s="134" t="s">
        <v>935</v>
      </c>
      <c r="H164" s="134" t="s">
        <v>769</v>
      </c>
    </row>
    <row r="165" spans="1:8" ht="11.25">
      <c r="A165" s="134">
        <v>164</v>
      </c>
      <c r="B165" s="134" t="s">
        <v>1071</v>
      </c>
      <c r="C165" s="134" t="s">
        <v>1079</v>
      </c>
      <c r="D165" s="134" t="s">
        <v>1080</v>
      </c>
      <c r="E165" s="134" t="s">
        <v>1075</v>
      </c>
      <c r="F165" s="134" t="s">
        <v>1076</v>
      </c>
      <c r="G165" s="134" t="s">
        <v>935</v>
      </c>
      <c r="H165" s="134" t="s">
        <v>769</v>
      </c>
    </row>
    <row r="166" spans="1:8" ht="11.25">
      <c r="A166" s="134">
        <v>165</v>
      </c>
      <c r="B166" s="134" t="s">
        <v>1071</v>
      </c>
      <c r="C166" s="134" t="s">
        <v>1081</v>
      </c>
      <c r="D166" s="134" t="s">
        <v>1082</v>
      </c>
      <c r="E166" s="134" t="s">
        <v>1075</v>
      </c>
      <c r="F166" s="134" t="s">
        <v>1076</v>
      </c>
      <c r="G166" s="134" t="s">
        <v>935</v>
      </c>
      <c r="H166" s="134" t="s">
        <v>769</v>
      </c>
    </row>
    <row r="167" spans="1:8" ht="11.25">
      <c r="A167" s="134">
        <v>166</v>
      </c>
      <c r="B167" s="134" t="s">
        <v>1071</v>
      </c>
      <c r="C167" s="134" t="s">
        <v>1083</v>
      </c>
      <c r="D167" s="134" t="s">
        <v>1084</v>
      </c>
      <c r="E167" s="134" t="s">
        <v>1075</v>
      </c>
      <c r="F167" s="134" t="s">
        <v>1076</v>
      </c>
      <c r="G167" s="134" t="s">
        <v>935</v>
      </c>
      <c r="H167" s="134" t="s">
        <v>769</v>
      </c>
    </row>
    <row r="168" spans="1:8" ht="11.25">
      <c r="A168" s="134">
        <v>167</v>
      </c>
      <c r="B168" s="134" t="s">
        <v>1071</v>
      </c>
      <c r="C168" s="134" t="s">
        <v>1085</v>
      </c>
      <c r="D168" s="134" t="s">
        <v>1086</v>
      </c>
      <c r="E168" s="134" t="s">
        <v>1075</v>
      </c>
      <c r="F168" s="134" t="s">
        <v>1076</v>
      </c>
      <c r="G168" s="134" t="s">
        <v>935</v>
      </c>
      <c r="H168" s="134" t="s">
        <v>769</v>
      </c>
    </row>
    <row r="169" spans="1:8" ht="11.25">
      <c r="A169" s="134">
        <v>168</v>
      </c>
      <c r="B169" s="134" t="s">
        <v>1071</v>
      </c>
      <c r="C169" s="134" t="s">
        <v>1087</v>
      </c>
      <c r="D169" s="134" t="s">
        <v>1088</v>
      </c>
      <c r="E169" s="134" t="s">
        <v>1075</v>
      </c>
      <c r="F169" s="134" t="s">
        <v>1076</v>
      </c>
      <c r="G169" s="134" t="s">
        <v>935</v>
      </c>
      <c r="H169" s="134" t="s">
        <v>769</v>
      </c>
    </row>
    <row r="170" spans="1:8" ht="11.25">
      <c r="A170" s="134">
        <v>169</v>
      </c>
      <c r="B170" s="134" t="s">
        <v>1071</v>
      </c>
      <c r="C170" s="134" t="s">
        <v>1087</v>
      </c>
      <c r="D170" s="134" t="s">
        <v>1088</v>
      </c>
      <c r="E170" s="134" t="s">
        <v>1089</v>
      </c>
      <c r="F170" s="134" t="s">
        <v>1090</v>
      </c>
      <c r="G170" s="134" t="s">
        <v>935</v>
      </c>
      <c r="H170" s="134" t="s">
        <v>769</v>
      </c>
    </row>
    <row r="171" spans="1:8" ht="11.25">
      <c r="A171" s="134">
        <v>170</v>
      </c>
      <c r="B171" s="134" t="s">
        <v>1071</v>
      </c>
      <c r="C171" s="134" t="s">
        <v>1087</v>
      </c>
      <c r="D171" s="134" t="s">
        <v>1088</v>
      </c>
      <c r="E171" s="134" t="s">
        <v>906</v>
      </c>
      <c r="F171" s="134" t="s">
        <v>850</v>
      </c>
      <c r="G171" s="134" t="s">
        <v>907</v>
      </c>
      <c r="H171" s="134" t="s">
        <v>769</v>
      </c>
    </row>
    <row r="172" spans="1:8" ht="11.25">
      <c r="A172" s="134">
        <v>171</v>
      </c>
      <c r="B172" s="134" t="s">
        <v>1071</v>
      </c>
      <c r="C172" s="134" t="s">
        <v>1087</v>
      </c>
      <c r="D172" s="134" t="s">
        <v>1088</v>
      </c>
      <c r="E172" s="134" t="s">
        <v>933</v>
      </c>
      <c r="F172" s="134" t="s">
        <v>934</v>
      </c>
      <c r="G172" s="134" t="s">
        <v>935</v>
      </c>
      <c r="H172" s="134" t="s">
        <v>936</v>
      </c>
    </row>
    <row r="173" spans="1:8" ht="11.25">
      <c r="A173" s="134">
        <v>172</v>
      </c>
      <c r="B173" s="134" t="s">
        <v>1071</v>
      </c>
      <c r="C173" s="134" t="s">
        <v>1071</v>
      </c>
      <c r="D173" s="134" t="s">
        <v>1072</v>
      </c>
      <c r="E173" s="134" t="s">
        <v>1075</v>
      </c>
      <c r="F173" s="134" t="s">
        <v>1076</v>
      </c>
      <c r="G173" s="134" t="s">
        <v>935</v>
      </c>
      <c r="H173" s="134" t="s">
        <v>769</v>
      </c>
    </row>
    <row r="174" spans="1:8" ht="11.25">
      <c r="A174" s="134">
        <v>173</v>
      </c>
      <c r="B174" s="134" t="s">
        <v>1071</v>
      </c>
      <c r="C174" s="134" t="s">
        <v>1091</v>
      </c>
      <c r="D174" s="134" t="s">
        <v>1072</v>
      </c>
      <c r="E174" s="134" t="s">
        <v>1092</v>
      </c>
      <c r="F174" s="134" t="s">
        <v>1093</v>
      </c>
      <c r="G174" s="134" t="s">
        <v>935</v>
      </c>
      <c r="H174" s="134" t="s">
        <v>769</v>
      </c>
    </row>
    <row r="175" spans="1:8" ht="11.25">
      <c r="A175" s="134">
        <v>174</v>
      </c>
      <c r="B175" s="134" t="s">
        <v>1071</v>
      </c>
      <c r="C175" s="134" t="s">
        <v>1091</v>
      </c>
      <c r="D175" s="134" t="s">
        <v>1072</v>
      </c>
      <c r="E175" s="134" t="s">
        <v>1075</v>
      </c>
      <c r="F175" s="134" t="s">
        <v>1076</v>
      </c>
      <c r="G175" s="134" t="s">
        <v>935</v>
      </c>
      <c r="H175" s="134" t="s">
        <v>769</v>
      </c>
    </row>
    <row r="176" spans="1:8" ht="11.25">
      <c r="A176" s="134">
        <v>175</v>
      </c>
      <c r="B176" s="134" t="s">
        <v>1071</v>
      </c>
      <c r="C176" s="134" t="s">
        <v>1091</v>
      </c>
      <c r="D176" s="134" t="s">
        <v>1072</v>
      </c>
      <c r="E176" s="134" t="s">
        <v>1094</v>
      </c>
      <c r="F176" s="134" t="s">
        <v>1095</v>
      </c>
      <c r="G176" s="134" t="s">
        <v>935</v>
      </c>
      <c r="H176" s="134" t="s">
        <v>769</v>
      </c>
    </row>
    <row r="177" spans="1:8" ht="11.25">
      <c r="A177" s="134">
        <v>176</v>
      </c>
      <c r="B177" s="134" t="s">
        <v>1071</v>
      </c>
      <c r="C177" s="134" t="s">
        <v>1096</v>
      </c>
      <c r="D177" s="134" t="s">
        <v>1097</v>
      </c>
      <c r="E177" s="134" t="s">
        <v>1075</v>
      </c>
      <c r="F177" s="134" t="s">
        <v>1076</v>
      </c>
      <c r="G177" s="134" t="s">
        <v>935</v>
      </c>
      <c r="H177" s="134" t="s">
        <v>769</v>
      </c>
    </row>
    <row r="178" spans="1:8" ht="11.25">
      <c r="A178" s="134">
        <v>177</v>
      </c>
      <c r="B178" s="134" t="s">
        <v>1098</v>
      </c>
      <c r="C178" s="134" t="s">
        <v>1100</v>
      </c>
      <c r="D178" s="134" t="s">
        <v>1101</v>
      </c>
      <c r="E178" s="134" t="s">
        <v>1102</v>
      </c>
      <c r="F178" s="134" t="s">
        <v>1103</v>
      </c>
      <c r="G178" s="134" t="s">
        <v>1104</v>
      </c>
      <c r="H178" s="134" t="s">
        <v>769</v>
      </c>
    </row>
    <row r="179" spans="1:8" ht="11.25">
      <c r="A179" s="134">
        <v>178</v>
      </c>
      <c r="B179" s="134" t="s">
        <v>1098</v>
      </c>
      <c r="C179" s="134" t="s">
        <v>1100</v>
      </c>
      <c r="D179" s="134" t="s">
        <v>1101</v>
      </c>
      <c r="E179" s="134" t="s">
        <v>770</v>
      </c>
      <c r="F179" s="134" t="s">
        <v>771</v>
      </c>
      <c r="G179" s="134" t="s">
        <v>772</v>
      </c>
      <c r="H179" s="134" t="s">
        <v>769</v>
      </c>
    </row>
    <row r="180" spans="1:8" ht="11.25">
      <c r="A180" s="134">
        <v>179</v>
      </c>
      <c r="B180" s="134" t="s">
        <v>1098</v>
      </c>
      <c r="C180" s="134" t="s">
        <v>1105</v>
      </c>
      <c r="D180" s="134" t="s">
        <v>1106</v>
      </c>
      <c r="E180" s="134" t="s">
        <v>1102</v>
      </c>
      <c r="F180" s="134" t="s">
        <v>1103</v>
      </c>
      <c r="G180" s="134" t="s">
        <v>1104</v>
      </c>
      <c r="H180" s="134" t="s">
        <v>769</v>
      </c>
    </row>
    <row r="181" spans="1:8" ht="11.25">
      <c r="A181" s="134">
        <v>180</v>
      </c>
      <c r="B181" s="134" t="s">
        <v>1098</v>
      </c>
      <c r="C181" s="134" t="s">
        <v>1105</v>
      </c>
      <c r="D181" s="134" t="s">
        <v>1106</v>
      </c>
      <c r="E181" s="134" t="s">
        <v>770</v>
      </c>
      <c r="F181" s="134" t="s">
        <v>771</v>
      </c>
      <c r="G181" s="134" t="s">
        <v>772</v>
      </c>
      <c r="H181" s="134" t="s">
        <v>769</v>
      </c>
    </row>
    <row r="182" spans="1:8" ht="11.25">
      <c r="A182" s="134">
        <v>181</v>
      </c>
      <c r="B182" s="134" t="s">
        <v>1098</v>
      </c>
      <c r="C182" s="134" t="s">
        <v>1107</v>
      </c>
      <c r="D182" s="134" t="s">
        <v>1108</v>
      </c>
      <c r="E182" s="134" t="s">
        <v>1102</v>
      </c>
      <c r="F182" s="134" t="s">
        <v>1103</v>
      </c>
      <c r="G182" s="134" t="s">
        <v>1104</v>
      </c>
      <c r="H182" s="134" t="s">
        <v>769</v>
      </c>
    </row>
    <row r="183" spans="1:8" ht="11.25">
      <c r="A183" s="134">
        <v>182</v>
      </c>
      <c r="B183" s="134" t="s">
        <v>1098</v>
      </c>
      <c r="C183" s="134" t="s">
        <v>1107</v>
      </c>
      <c r="D183" s="134" t="s">
        <v>1108</v>
      </c>
      <c r="E183" s="134" t="s">
        <v>770</v>
      </c>
      <c r="F183" s="134" t="s">
        <v>771</v>
      </c>
      <c r="G183" s="134" t="s">
        <v>772</v>
      </c>
      <c r="H183" s="134" t="s">
        <v>769</v>
      </c>
    </row>
    <row r="184" spans="1:8" ht="11.25">
      <c r="A184" s="134">
        <v>183</v>
      </c>
      <c r="B184" s="134" t="s">
        <v>1098</v>
      </c>
      <c r="C184" s="134" t="s">
        <v>1109</v>
      </c>
      <c r="D184" s="134" t="s">
        <v>1110</v>
      </c>
      <c r="E184" s="134" t="s">
        <v>1102</v>
      </c>
      <c r="F184" s="134" t="s">
        <v>1103</v>
      </c>
      <c r="G184" s="134" t="s">
        <v>1104</v>
      </c>
      <c r="H184" s="134" t="s">
        <v>769</v>
      </c>
    </row>
    <row r="185" spans="1:8" ht="11.25">
      <c r="A185" s="134">
        <v>184</v>
      </c>
      <c r="B185" s="134" t="s">
        <v>1098</v>
      </c>
      <c r="C185" s="134" t="s">
        <v>1109</v>
      </c>
      <c r="D185" s="134" t="s">
        <v>1110</v>
      </c>
      <c r="E185" s="134" t="s">
        <v>770</v>
      </c>
      <c r="F185" s="134" t="s">
        <v>771</v>
      </c>
      <c r="G185" s="134" t="s">
        <v>772</v>
      </c>
      <c r="H185" s="134" t="s">
        <v>769</v>
      </c>
    </row>
    <row r="186" spans="1:8" ht="11.25">
      <c r="A186" s="134">
        <v>185</v>
      </c>
      <c r="B186" s="134" t="s">
        <v>1098</v>
      </c>
      <c r="C186" s="134" t="s">
        <v>1111</v>
      </c>
      <c r="D186" s="134" t="s">
        <v>1112</v>
      </c>
      <c r="E186" s="134" t="s">
        <v>1113</v>
      </c>
      <c r="F186" s="134" t="s">
        <v>1114</v>
      </c>
      <c r="G186" s="134" t="s">
        <v>1104</v>
      </c>
      <c r="H186" s="134" t="s">
        <v>769</v>
      </c>
    </row>
    <row r="187" spans="1:8" ht="11.25">
      <c r="A187" s="134">
        <v>186</v>
      </c>
      <c r="B187" s="134" t="s">
        <v>1098</v>
      </c>
      <c r="C187" s="134" t="s">
        <v>1111</v>
      </c>
      <c r="D187" s="134" t="s">
        <v>1112</v>
      </c>
      <c r="E187" s="134" t="s">
        <v>770</v>
      </c>
      <c r="F187" s="134" t="s">
        <v>771</v>
      </c>
      <c r="G187" s="134" t="s">
        <v>772</v>
      </c>
      <c r="H187" s="134" t="s">
        <v>769</v>
      </c>
    </row>
    <row r="188" spans="1:8" ht="11.25">
      <c r="A188" s="134">
        <v>187</v>
      </c>
      <c r="B188" s="134" t="s">
        <v>1098</v>
      </c>
      <c r="C188" s="134" t="s">
        <v>1115</v>
      </c>
      <c r="D188" s="134" t="s">
        <v>1116</v>
      </c>
      <c r="E188" s="134" t="s">
        <v>1117</v>
      </c>
      <c r="F188" s="134" t="s">
        <v>1118</v>
      </c>
      <c r="G188" s="134" t="s">
        <v>1104</v>
      </c>
      <c r="H188" s="134" t="s">
        <v>769</v>
      </c>
    </row>
    <row r="189" spans="1:8" ht="11.25">
      <c r="A189" s="134">
        <v>188</v>
      </c>
      <c r="B189" s="134" t="s">
        <v>1098</v>
      </c>
      <c r="C189" s="134" t="s">
        <v>1115</v>
      </c>
      <c r="D189" s="134" t="s">
        <v>1116</v>
      </c>
      <c r="E189" s="134" t="s">
        <v>770</v>
      </c>
      <c r="F189" s="134" t="s">
        <v>771</v>
      </c>
      <c r="G189" s="134" t="s">
        <v>772</v>
      </c>
      <c r="H189" s="134" t="s">
        <v>769</v>
      </c>
    </row>
    <row r="190" spans="1:8" ht="11.25">
      <c r="A190" s="134">
        <v>189</v>
      </c>
      <c r="B190" s="134" t="s">
        <v>1098</v>
      </c>
      <c r="C190" s="134" t="s">
        <v>1119</v>
      </c>
      <c r="D190" s="134" t="s">
        <v>1120</v>
      </c>
      <c r="E190" s="134" t="s">
        <v>1102</v>
      </c>
      <c r="F190" s="134" t="s">
        <v>1103</v>
      </c>
      <c r="G190" s="134" t="s">
        <v>1104</v>
      </c>
      <c r="H190" s="134" t="s">
        <v>769</v>
      </c>
    </row>
    <row r="191" spans="1:8" ht="11.25">
      <c r="A191" s="134">
        <v>190</v>
      </c>
      <c r="B191" s="134" t="s">
        <v>1098</v>
      </c>
      <c r="C191" s="134" t="s">
        <v>1119</v>
      </c>
      <c r="D191" s="134" t="s">
        <v>1120</v>
      </c>
      <c r="E191" s="134" t="s">
        <v>770</v>
      </c>
      <c r="F191" s="134" t="s">
        <v>771</v>
      </c>
      <c r="G191" s="134" t="s">
        <v>772</v>
      </c>
      <c r="H191" s="134" t="s">
        <v>769</v>
      </c>
    </row>
    <row r="192" spans="1:8" ht="11.25">
      <c r="A192" s="134">
        <v>191</v>
      </c>
      <c r="B192" s="134" t="s">
        <v>1098</v>
      </c>
      <c r="C192" s="134" t="s">
        <v>1121</v>
      </c>
      <c r="D192" s="134" t="s">
        <v>1122</v>
      </c>
      <c r="E192" s="134" t="s">
        <v>1102</v>
      </c>
      <c r="F192" s="134" t="s">
        <v>1103</v>
      </c>
      <c r="G192" s="134" t="s">
        <v>1104</v>
      </c>
      <c r="H192" s="134" t="s">
        <v>769</v>
      </c>
    </row>
    <row r="193" spans="1:8" ht="11.25">
      <c r="A193" s="134">
        <v>192</v>
      </c>
      <c r="B193" s="134" t="s">
        <v>1098</v>
      </c>
      <c r="C193" s="134" t="s">
        <v>1121</v>
      </c>
      <c r="D193" s="134" t="s">
        <v>1122</v>
      </c>
      <c r="E193" s="134" t="s">
        <v>770</v>
      </c>
      <c r="F193" s="134" t="s">
        <v>771</v>
      </c>
      <c r="G193" s="134" t="s">
        <v>772</v>
      </c>
      <c r="H193" s="134" t="s">
        <v>769</v>
      </c>
    </row>
    <row r="194" spans="1:8" ht="11.25">
      <c r="A194" s="134">
        <v>193</v>
      </c>
      <c r="B194" s="134" t="s">
        <v>1098</v>
      </c>
      <c r="C194" s="134" t="s">
        <v>1098</v>
      </c>
      <c r="D194" s="134" t="s">
        <v>1099</v>
      </c>
      <c r="E194" s="134" t="s">
        <v>770</v>
      </c>
      <c r="F194" s="134" t="s">
        <v>771</v>
      </c>
      <c r="G194" s="134" t="s">
        <v>772</v>
      </c>
      <c r="H194" s="134" t="s">
        <v>769</v>
      </c>
    </row>
    <row r="195" spans="1:8" ht="11.25">
      <c r="A195" s="134">
        <v>194</v>
      </c>
      <c r="B195" s="134" t="s">
        <v>1098</v>
      </c>
      <c r="C195" s="134" t="s">
        <v>1123</v>
      </c>
      <c r="D195" s="134" t="s">
        <v>1099</v>
      </c>
      <c r="E195" s="134" t="s">
        <v>770</v>
      </c>
      <c r="F195" s="134" t="s">
        <v>771</v>
      </c>
      <c r="G195" s="134" t="s">
        <v>772</v>
      </c>
      <c r="H195" s="134" t="s">
        <v>769</v>
      </c>
    </row>
    <row r="196" spans="1:8" ht="11.25">
      <c r="A196" s="134">
        <v>195</v>
      </c>
      <c r="B196" s="134" t="s">
        <v>1098</v>
      </c>
      <c r="C196" s="134" t="s">
        <v>1123</v>
      </c>
      <c r="D196" s="134" t="s">
        <v>1099</v>
      </c>
      <c r="E196" s="134" t="s">
        <v>1124</v>
      </c>
      <c r="F196" s="134" t="s">
        <v>855</v>
      </c>
      <c r="G196" s="134" t="s">
        <v>1125</v>
      </c>
      <c r="H196" s="134" t="s">
        <v>769</v>
      </c>
    </row>
    <row r="197" spans="1:8" ht="11.25">
      <c r="A197" s="134">
        <v>196</v>
      </c>
      <c r="B197" s="134" t="s">
        <v>1098</v>
      </c>
      <c r="C197" s="134" t="s">
        <v>1123</v>
      </c>
      <c r="D197" s="134" t="s">
        <v>1099</v>
      </c>
      <c r="E197" s="134" t="s">
        <v>1126</v>
      </c>
      <c r="F197" s="134" t="s">
        <v>1127</v>
      </c>
      <c r="G197" s="134" t="s">
        <v>1104</v>
      </c>
      <c r="H197" s="134" t="s">
        <v>769</v>
      </c>
    </row>
    <row r="198" spans="1:8" ht="11.25">
      <c r="A198" s="134">
        <v>197</v>
      </c>
      <c r="B198" s="134" t="s">
        <v>1098</v>
      </c>
      <c r="C198" s="134" t="s">
        <v>1123</v>
      </c>
      <c r="D198" s="134" t="s">
        <v>1099</v>
      </c>
      <c r="E198" s="134" t="s">
        <v>952</v>
      </c>
      <c r="F198" s="134" t="s">
        <v>953</v>
      </c>
      <c r="G198" s="134" t="s">
        <v>949</v>
      </c>
      <c r="H198" s="134" t="s">
        <v>769</v>
      </c>
    </row>
    <row r="199" spans="1:8" ht="11.25">
      <c r="A199" s="134">
        <v>198</v>
      </c>
      <c r="B199" s="134" t="s">
        <v>1098</v>
      </c>
      <c r="C199" s="134" t="s">
        <v>1128</v>
      </c>
      <c r="D199" s="134" t="s">
        <v>1129</v>
      </c>
      <c r="E199" s="134" t="s">
        <v>1102</v>
      </c>
      <c r="F199" s="134" t="s">
        <v>1103</v>
      </c>
      <c r="G199" s="134" t="s">
        <v>1104</v>
      </c>
      <c r="H199" s="134" t="s">
        <v>769</v>
      </c>
    </row>
    <row r="200" spans="1:8" ht="11.25">
      <c r="A200" s="134">
        <v>199</v>
      </c>
      <c r="B200" s="134" t="s">
        <v>1098</v>
      </c>
      <c r="C200" s="134" t="s">
        <v>1128</v>
      </c>
      <c r="D200" s="134" t="s">
        <v>1129</v>
      </c>
      <c r="E200" s="134" t="s">
        <v>770</v>
      </c>
      <c r="F200" s="134" t="s">
        <v>771</v>
      </c>
      <c r="G200" s="134" t="s">
        <v>772</v>
      </c>
      <c r="H200" s="134" t="s">
        <v>769</v>
      </c>
    </row>
    <row r="201" spans="1:8" ht="11.25">
      <c r="A201" s="134">
        <v>200</v>
      </c>
      <c r="B201" s="134" t="s">
        <v>1098</v>
      </c>
      <c r="C201" s="134" t="s">
        <v>1130</v>
      </c>
      <c r="D201" s="134" t="s">
        <v>1131</v>
      </c>
      <c r="E201" s="134" t="s">
        <v>1102</v>
      </c>
      <c r="F201" s="134" t="s">
        <v>1103</v>
      </c>
      <c r="G201" s="134" t="s">
        <v>1104</v>
      </c>
      <c r="H201" s="134" t="s">
        <v>769</v>
      </c>
    </row>
    <row r="202" spans="1:8" ht="11.25">
      <c r="A202" s="134">
        <v>201</v>
      </c>
      <c r="B202" s="134" t="s">
        <v>1098</v>
      </c>
      <c r="C202" s="134" t="s">
        <v>1130</v>
      </c>
      <c r="D202" s="134" t="s">
        <v>1131</v>
      </c>
      <c r="E202" s="134" t="s">
        <v>770</v>
      </c>
      <c r="F202" s="134" t="s">
        <v>771</v>
      </c>
      <c r="G202" s="134" t="s">
        <v>772</v>
      </c>
      <c r="H202" s="134" t="s">
        <v>769</v>
      </c>
    </row>
    <row r="203" spans="1:8" ht="11.25">
      <c r="A203" s="134">
        <v>202</v>
      </c>
      <c r="B203" s="134" t="s">
        <v>1098</v>
      </c>
      <c r="C203" s="134" t="s">
        <v>1132</v>
      </c>
      <c r="D203" s="134" t="s">
        <v>1133</v>
      </c>
      <c r="E203" s="134" t="s">
        <v>1102</v>
      </c>
      <c r="F203" s="134" t="s">
        <v>1103</v>
      </c>
      <c r="G203" s="134" t="s">
        <v>1104</v>
      </c>
      <c r="H203" s="134" t="s">
        <v>769</v>
      </c>
    </row>
    <row r="204" spans="1:8" ht="11.25">
      <c r="A204" s="134">
        <v>203</v>
      </c>
      <c r="B204" s="134" t="s">
        <v>1098</v>
      </c>
      <c r="C204" s="134" t="s">
        <v>1132</v>
      </c>
      <c r="D204" s="134" t="s">
        <v>1133</v>
      </c>
      <c r="E204" s="134" t="s">
        <v>770</v>
      </c>
      <c r="F204" s="134" t="s">
        <v>771</v>
      </c>
      <c r="G204" s="134" t="s">
        <v>772</v>
      </c>
      <c r="H204" s="134" t="s">
        <v>769</v>
      </c>
    </row>
    <row r="205" spans="1:8" ht="11.25">
      <c r="A205" s="134">
        <v>204</v>
      </c>
      <c r="B205" s="134" t="s">
        <v>1098</v>
      </c>
      <c r="C205" s="134" t="s">
        <v>1132</v>
      </c>
      <c r="D205" s="134" t="s">
        <v>1133</v>
      </c>
      <c r="E205" s="134" t="s">
        <v>952</v>
      </c>
      <c r="F205" s="134" t="s">
        <v>953</v>
      </c>
      <c r="G205" s="134" t="s">
        <v>949</v>
      </c>
      <c r="H205" s="134" t="s">
        <v>769</v>
      </c>
    </row>
    <row r="206" spans="1:8" ht="11.25">
      <c r="A206" s="134">
        <v>205</v>
      </c>
      <c r="B206" s="134" t="s">
        <v>1098</v>
      </c>
      <c r="C206" s="134" t="s">
        <v>1134</v>
      </c>
      <c r="D206" s="134" t="s">
        <v>1135</v>
      </c>
      <c r="E206" s="134" t="s">
        <v>1102</v>
      </c>
      <c r="F206" s="134" t="s">
        <v>1103</v>
      </c>
      <c r="G206" s="134" t="s">
        <v>1104</v>
      </c>
      <c r="H206" s="134" t="s">
        <v>769</v>
      </c>
    </row>
    <row r="207" spans="1:8" ht="11.25">
      <c r="A207" s="134">
        <v>206</v>
      </c>
      <c r="B207" s="134" t="s">
        <v>1098</v>
      </c>
      <c r="C207" s="134" t="s">
        <v>1134</v>
      </c>
      <c r="D207" s="134" t="s">
        <v>1135</v>
      </c>
      <c r="E207" s="134" t="s">
        <v>770</v>
      </c>
      <c r="F207" s="134" t="s">
        <v>771</v>
      </c>
      <c r="G207" s="134" t="s">
        <v>772</v>
      </c>
      <c r="H207" s="134" t="s">
        <v>769</v>
      </c>
    </row>
    <row r="208" spans="1:8" ht="11.25">
      <c r="A208" s="134">
        <v>207</v>
      </c>
      <c r="B208" s="134" t="s">
        <v>1098</v>
      </c>
      <c r="C208" s="134" t="s">
        <v>1136</v>
      </c>
      <c r="D208" s="134" t="s">
        <v>1137</v>
      </c>
      <c r="E208" s="134" t="s">
        <v>1138</v>
      </c>
      <c r="F208" s="134" t="s">
        <v>1139</v>
      </c>
      <c r="G208" s="134" t="s">
        <v>1104</v>
      </c>
      <c r="H208" s="134" t="s">
        <v>769</v>
      </c>
    </row>
    <row r="209" spans="1:8" ht="11.25">
      <c r="A209" s="134">
        <v>208</v>
      </c>
      <c r="B209" s="134" t="s">
        <v>1098</v>
      </c>
      <c r="C209" s="134" t="s">
        <v>1136</v>
      </c>
      <c r="D209" s="134" t="s">
        <v>1137</v>
      </c>
      <c r="E209" s="134" t="s">
        <v>770</v>
      </c>
      <c r="F209" s="134" t="s">
        <v>771</v>
      </c>
      <c r="G209" s="134" t="s">
        <v>772</v>
      </c>
      <c r="H209" s="134" t="s">
        <v>769</v>
      </c>
    </row>
    <row r="210" spans="1:8" ht="11.25">
      <c r="A210" s="134">
        <v>209</v>
      </c>
      <c r="B210" s="134" t="s">
        <v>1140</v>
      </c>
      <c r="C210" s="134" t="s">
        <v>1142</v>
      </c>
      <c r="D210" s="134" t="s">
        <v>1143</v>
      </c>
      <c r="E210" s="134" t="s">
        <v>770</v>
      </c>
      <c r="F210" s="134" t="s">
        <v>771</v>
      </c>
      <c r="G210" s="134" t="s">
        <v>772</v>
      </c>
      <c r="H210" s="134" t="s">
        <v>769</v>
      </c>
    </row>
    <row r="211" spans="1:8" ht="11.25">
      <c r="A211" s="134">
        <v>210</v>
      </c>
      <c r="B211" s="134" t="s">
        <v>1140</v>
      </c>
      <c r="C211" s="134" t="s">
        <v>1142</v>
      </c>
      <c r="D211" s="134" t="s">
        <v>1143</v>
      </c>
      <c r="E211" s="134" t="s">
        <v>1144</v>
      </c>
      <c r="F211" s="134" t="s">
        <v>1145</v>
      </c>
      <c r="G211" s="134" t="s">
        <v>772</v>
      </c>
      <c r="H211" s="134" t="s">
        <v>769</v>
      </c>
    </row>
    <row r="212" spans="1:8" ht="11.25">
      <c r="A212" s="134">
        <v>211</v>
      </c>
      <c r="B212" s="134" t="s">
        <v>1140</v>
      </c>
      <c r="C212" s="134" t="s">
        <v>1146</v>
      </c>
      <c r="D212" s="134" t="s">
        <v>1147</v>
      </c>
      <c r="E212" s="134" t="s">
        <v>1148</v>
      </c>
      <c r="F212" s="134" t="s">
        <v>1149</v>
      </c>
      <c r="G212" s="134" t="s">
        <v>1150</v>
      </c>
      <c r="H212" s="134" t="s">
        <v>769</v>
      </c>
    </row>
    <row r="213" spans="1:8" ht="11.25">
      <c r="A213" s="134">
        <v>212</v>
      </c>
      <c r="B213" s="134" t="s">
        <v>1140</v>
      </c>
      <c r="C213" s="134" t="s">
        <v>1146</v>
      </c>
      <c r="D213" s="134" t="s">
        <v>1147</v>
      </c>
      <c r="E213" s="134" t="s">
        <v>770</v>
      </c>
      <c r="F213" s="134" t="s">
        <v>771</v>
      </c>
      <c r="G213" s="134" t="s">
        <v>772</v>
      </c>
      <c r="H213" s="134" t="s">
        <v>769</v>
      </c>
    </row>
    <row r="214" spans="1:8" ht="11.25">
      <c r="A214" s="134">
        <v>213</v>
      </c>
      <c r="B214" s="134" t="s">
        <v>1140</v>
      </c>
      <c r="C214" s="134" t="s">
        <v>1146</v>
      </c>
      <c r="D214" s="134" t="s">
        <v>1147</v>
      </c>
      <c r="E214" s="134" t="s">
        <v>1151</v>
      </c>
      <c r="F214" s="134" t="s">
        <v>1152</v>
      </c>
      <c r="G214" s="134" t="s">
        <v>772</v>
      </c>
      <c r="H214" s="134" t="s">
        <v>769</v>
      </c>
    </row>
    <row r="215" spans="1:8" ht="11.25">
      <c r="A215" s="134">
        <v>214</v>
      </c>
      <c r="B215" s="134" t="s">
        <v>1140</v>
      </c>
      <c r="C215" s="134" t="s">
        <v>1146</v>
      </c>
      <c r="D215" s="134" t="s">
        <v>1147</v>
      </c>
      <c r="E215" s="134" t="s">
        <v>1144</v>
      </c>
      <c r="F215" s="134" t="s">
        <v>1145</v>
      </c>
      <c r="G215" s="134" t="s">
        <v>772</v>
      </c>
      <c r="H215" s="134" t="s">
        <v>769</v>
      </c>
    </row>
    <row r="216" spans="1:8" ht="11.25">
      <c r="A216" s="134">
        <v>215</v>
      </c>
      <c r="B216" s="134" t="s">
        <v>1140</v>
      </c>
      <c r="C216" s="134" t="s">
        <v>1153</v>
      </c>
      <c r="D216" s="134" t="s">
        <v>1154</v>
      </c>
      <c r="E216" s="134" t="s">
        <v>770</v>
      </c>
      <c r="F216" s="134" t="s">
        <v>771</v>
      </c>
      <c r="G216" s="134" t="s">
        <v>772</v>
      </c>
      <c r="H216" s="134" t="s">
        <v>769</v>
      </c>
    </row>
    <row r="217" spans="1:8" ht="11.25">
      <c r="A217" s="134">
        <v>216</v>
      </c>
      <c r="B217" s="134" t="s">
        <v>1140</v>
      </c>
      <c r="C217" s="134" t="s">
        <v>1153</v>
      </c>
      <c r="D217" s="134" t="s">
        <v>1154</v>
      </c>
      <c r="E217" s="134" t="s">
        <v>906</v>
      </c>
      <c r="F217" s="134" t="s">
        <v>850</v>
      </c>
      <c r="G217" s="134" t="s">
        <v>907</v>
      </c>
      <c r="H217" s="134" t="s">
        <v>769</v>
      </c>
    </row>
    <row r="218" spans="1:8" ht="11.25">
      <c r="A218" s="134">
        <v>217</v>
      </c>
      <c r="B218" s="134" t="s">
        <v>1140</v>
      </c>
      <c r="C218" s="134" t="s">
        <v>1153</v>
      </c>
      <c r="D218" s="134" t="s">
        <v>1154</v>
      </c>
      <c r="E218" s="134" t="s">
        <v>1144</v>
      </c>
      <c r="F218" s="134" t="s">
        <v>1145</v>
      </c>
      <c r="G218" s="134" t="s">
        <v>772</v>
      </c>
      <c r="H218" s="134" t="s">
        <v>769</v>
      </c>
    </row>
    <row r="219" spans="1:8" ht="11.25">
      <c r="A219" s="134">
        <v>218</v>
      </c>
      <c r="B219" s="134" t="s">
        <v>1140</v>
      </c>
      <c r="C219" s="134" t="s">
        <v>1155</v>
      </c>
      <c r="D219" s="134" t="s">
        <v>1156</v>
      </c>
      <c r="E219" s="134" t="s">
        <v>770</v>
      </c>
      <c r="F219" s="134" t="s">
        <v>771</v>
      </c>
      <c r="G219" s="134" t="s">
        <v>772</v>
      </c>
      <c r="H219" s="134" t="s">
        <v>769</v>
      </c>
    </row>
    <row r="220" spans="1:8" ht="11.25">
      <c r="A220" s="134">
        <v>219</v>
      </c>
      <c r="B220" s="134" t="s">
        <v>1140</v>
      </c>
      <c r="C220" s="134" t="s">
        <v>1155</v>
      </c>
      <c r="D220" s="134" t="s">
        <v>1156</v>
      </c>
      <c r="E220" s="134" t="s">
        <v>1144</v>
      </c>
      <c r="F220" s="134" t="s">
        <v>1145</v>
      </c>
      <c r="G220" s="134" t="s">
        <v>772</v>
      </c>
      <c r="H220" s="134" t="s">
        <v>769</v>
      </c>
    </row>
    <row r="221" spans="1:8" ht="11.25">
      <c r="A221" s="134">
        <v>220</v>
      </c>
      <c r="B221" s="134" t="s">
        <v>1140</v>
      </c>
      <c r="C221" s="134" t="s">
        <v>1157</v>
      </c>
      <c r="D221" s="134" t="s">
        <v>1158</v>
      </c>
      <c r="E221" s="134" t="s">
        <v>770</v>
      </c>
      <c r="F221" s="134" t="s">
        <v>771</v>
      </c>
      <c r="G221" s="134" t="s">
        <v>772</v>
      </c>
      <c r="H221" s="134" t="s">
        <v>769</v>
      </c>
    </row>
    <row r="222" spans="1:8" ht="11.25">
      <c r="A222" s="134">
        <v>221</v>
      </c>
      <c r="B222" s="134" t="s">
        <v>1140</v>
      </c>
      <c r="C222" s="134" t="s">
        <v>1157</v>
      </c>
      <c r="D222" s="134" t="s">
        <v>1158</v>
      </c>
      <c r="E222" s="134" t="s">
        <v>1144</v>
      </c>
      <c r="F222" s="134" t="s">
        <v>1145</v>
      </c>
      <c r="G222" s="134" t="s">
        <v>772</v>
      </c>
      <c r="H222" s="134" t="s">
        <v>769</v>
      </c>
    </row>
    <row r="223" spans="1:8" ht="11.25">
      <c r="A223" s="134">
        <v>222</v>
      </c>
      <c r="B223" s="134" t="s">
        <v>1140</v>
      </c>
      <c r="C223" s="134" t="s">
        <v>1159</v>
      </c>
      <c r="D223" s="134" t="s">
        <v>1160</v>
      </c>
      <c r="E223" s="134" t="s">
        <v>1161</v>
      </c>
      <c r="F223" s="134" t="s">
        <v>1162</v>
      </c>
      <c r="G223" s="134" t="s">
        <v>1150</v>
      </c>
      <c r="H223" s="134" t="s">
        <v>769</v>
      </c>
    </row>
    <row r="224" spans="1:8" ht="11.25">
      <c r="A224" s="134">
        <v>223</v>
      </c>
      <c r="B224" s="134" t="s">
        <v>1140</v>
      </c>
      <c r="C224" s="134" t="s">
        <v>1159</v>
      </c>
      <c r="D224" s="134" t="s">
        <v>1160</v>
      </c>
      <c r="E224" s="134" t="s">
        <v>770</v>
      </c>
      <c r="F224" s="134" t="s">
        <v>771</v>
      </c>
      <c r="G224" s="134" t="s">
        <v>772</v>
      </c>
      <c r="H224" s="134" t="s">
        <v>769</v>
      </c>
    </row>
    <row r="225" spans="1:8" ht="11.25">
      <c r="A225" s="134">
        <v>224</v>
      </c>
      <c r="B225" s="134" t="s">
        <v>1140</v>
      </c>
      <c r="C225" s="134" t="s">
        <v>1159</v>
      </c>
      <c r="D225" s="134" t="s">
        <v>1160</v>
      </c>
      <c r="E225" s="134" t="s">
        <v>1144</v>
      </c>
      <c r="F225" s="134" t="s">
        <v>1145</v>
      </c>
      <c r="G225" s="134" t="s">
        <v>772</v>
      </c>
      <c r="H225" s="134" t="s">
        <v>769</v>
      </c>
    </row>
    <row r="226" spans="1:8" ht="11.25">
      <c r="A226" s="134">
        <v>225</v>
      </c>
      <c r="B226" s="134" t="s">
        <v>1140</v>
      </c>
      <c r="C226" s="134" t="s">
        <v>1163</v>
      </c>
      <c r="D226" s="134" t="s">
        <v>1164</v>
      </c>
      <c r="E226" s="134" t="s">
        <v>770</v>
      </c>
      <c r="F226" s="134" t="s">
        <v>771</v>
      </c>
      <c r="G226" s="134" t="s">
        <v>772</v>
      </c>
      <c r="H226" s="134" t="s">
        <v>769</v>
      </c>
    </row>
    <row r="227" spans="1:8" ht="11.25">
      <c r="A227" s="134">
        <v>226</v>
      </c>
      <c r="B227" s="134" t="s">
        <v>1140</v>
      </c>
      <c r="C227" s="134" t="s">
        <v>1163</v>
      </c>
      <c r="D227" s="134" t="s">
        <v>1164</v>
      </c>
      <c r="E227" s="134" t="s">
        <v>952</v>
      </c>
      <c r="F227" s="134" t="s">
        <v>953</v>
      </c>
      <c r="G227" s="134" t="s">
        <v>949</v>
      </c>
      <c r="H227" s="134" t="s">
        <v>769</v>
      </c>
    </row>
    <row r="228" spans="1:8" ht="11.25">
      <c r="A228" s="134">
        <v>227</v>
      </c>
      <c r="B228" s="134" t="s">
        <v>1140</v>
      </c>
      <c r="C228" s="134" t="s">
        <v>1163</v>
      </c>
      <c r="D228" s="134" t="s">
        <v>1164</v>
      </c>
      <c r="E228" s="134" t="s">
        <v>1144</v>
      </c>
      <c r="F228" s="134" t="s">
        <v>1145</v>
      </c>
      <c r="G228" s="134" t="s">
        <v>772</v>
      </c>
      <c r="H228" s="134" t="s">
        <v>769</v>
      </c>
    </row>
    <row r="229" spans="1:8" ht="11.25">
      <c r="A229" s="134">
        <v>228</v>
      </c>
      <c r="B229" s="134" t="s">
        <v>1140</v>
      </c>
      <c r="C229" s="134" t="s">
        <v>1165</v>
      </c>
      <c r="D229" s="134" t="s">
        <v>1166</v>
      </c>
      <c r="E229" s="134" t="s">
        <v>770</v>
      </c>
      <c r="F229" s="134" t="s">
        <v>771</v>
      </c>
      <c r="G229" s="134" t="s">
        <v>772</v>
      </c>
      <c r="H229" s="134" t="s">
        <v>769</v>
      </c>
    </row>
    <row r="230" spans="1:8" ht="11.25">
      <c r="A230" s="134">
        <v>229</v>
      </c>
      <c r="B230" s="134" t="s">
        <v>1140</v>
      </c>
      <c r="C230" s="134" t="s">
        <v>1165</v>
      </c>
      <c r="D230" s="134" t="s">
        <v>1166</v>
      </c>
      <c r="E230" s="134" t="s">
        <v>1144</v>
      </c>
      <c r="F230" s="134" t="s">
        <v>1145</v>
      </c>
      <c r="G230" s="134" t="s">
        <v>772</v>
      </c>
      <c r="H230" s="134" t="s">
        <v>769</v>
      </c>
    </row>
    <row r="231" spans="1:8" ht="11.25">
      <c r="A231" s="134">
        <v>230</v>
      </c>
      <c r="B231" s="134" t="s">
        <v>1140</v>
      </c>
      <c r="C231" s="134" t="s">
        <v>1167</v>
      </c>
      <c r="D231" s="134" t="s">
        <v>1168</v>
      </c>
      <c r="E231" s="134" t="s">
        <v>770</v>
      </c>
      <c r="F231" s="134" t="s">
        <v>771</v>
      </c>
      <c r="G231" s="134" t="s">
        <v>772</v>
      </c>
      <c r="H231" s="134" t="s">
        <v>769</v>
      </c>
    </row>
    <row r="232" spans="1:8" ht="11.25">
      <c r="A232" s="134">
        <v>231</v>
      </c>
      <c r="B232" s="134" t="s">
        <v>1140</v>
      </c>
      <c r="C232" s="134" t="s">
        <v>1167</v>
      </c>
      <c r="D232" s="134" t="s">
        <v>1168</v>
      </c>
      <c r="E232" s="134" t="s">
        <v>1144</v>
      </c>
      <c r="F232" s="134" t="s">
        <v>1145</v>
      </c>
      <c r="G232" s="134" t="s">
        <v>772</v>
      </c>
      <c r="H232" s="134" t="s">
        <v>769</v>
      </c>
    </row>
    <row r="233" spans="1:8" ht="11.25">
      <c r="A233" s="134">
        <v>232</v>
      </c>
      <c r="B233" s="134" t="s">
        <v>1140</v>
      </c>
      <c r="C233" s="134" t="s">
        <v>1140</v>
      </c>
      <c r="D233" s="134" t="s">
        <v>1141</v>
      </c>
      <c r="E233" s="134" t="s">
        <v>770</v>
      </c>
      <c r="F233" s="134" t="s">
        <v>771</v>
      </c>
      <c r="G233" s="134" t="s">
        <v>772</v>
      </c>
      <c r="H233" s="134" t="s">
        <v>769</v>
      </c>
    </row>
    <row r="234" spans="1:8" ht="11.25">
      <c r="A234" s="134">
        <v>233</v>
      </c>
      <c r="B234" s="134" t="s">
        <v>1140</v>
      </c>
      <c r="C234" s="134" t="s">
        <v>1140</v>
      </c>
      <c r="D234" s="134" t="s">
        <v>1141</v>
      </c>
      <c r="E234" s="134" t="s">
        <v>1144</v>
      </c>
      <c r="F234" s="134" t="s">
        <v>1145</v>
      </c>
      <c r="G234" s="134" t="s">
        <v>772</v>
      </c>
      <c r="H234" s="134" t="s">
        <v>769</v>
      </c>
    </row>
    <row r="235" spans="1:8" ht="11.25">
      <c r="A235" s="134">
        <v>234</v>
      </c>
      <c r="B235" s="134" t="s">
        <v>1140</v>
      </c>
      <c r="C235" s="134" t="s">
        <v>1169</v>
      </c>
      <c r="D235" s="134" t="s">
        <v>1141</v>
      </c>
      <c r="E235" s="134" t="s">
        <v>1170</v>
      </c>
      <c r="F235" s="134" t="s">
        <v>1171</v>
      </c>
      <c r="G235" s="134" t="s">
        <v>1150</v>
      </c>
      <c r="H235" s="134" t="s">
        <v>769</v>
      </c>
    </row>
    <row r="236" spans="1:8" ht="11.25">
      <c r="A236" s="134">
        <v>235</v>
      </c>
      <c r="B236" s="134" t="s">
        <v>1140</v>
      </c>
      <c r="C236" s="134" t="s">
        <v>1169</v>
      </c>
      <c r="D236" s="134" t="s">
        <v>1141</v>
      </c>
      <c r="E236" s="134" t="s">
        <v>770</v>
      </c>
      <c r="F236" s="134" t="s">
        <v>771</v>
      </c>
      <c r="G236" s="134" t="s">
        <v>772</v>
      </c>
      <c r="H236" s="134" t="s">
        <v>769</v>
      </c>
    </row>
    <row r="237" spans="1:8" ht="11.25">
      <c r="A237" s="134">
        <v>236</v>
      </c>
      <c r="B237" s="134" t="s">
        <v>1140</v>
      </c>
      <c r="C237" s="134" t="s">
        <v>1169</v>
      </c>
      <c r="D237" s="134" t="s">
        <v>1141</v>
      </c>
      <c r="E237" s="134" t="s">
        <v>1172</v>
      </c>
      <c r="F237" s="134" t="s">
        <v>1173</v>
      </c>
      <c r="G237" s="134" t="s">
        <v>1150</v>
      </c>
      <c r="H237" s="134" t="s">
        <v>769</v>
      </c>
    </row>
    <row r="238" spans="1:8" ht="11.25">
      <c r="A238" s="134">
        <v>237</v>
      </c>
      <c r="B238" s="134" t="s">
        <v>1140</v>
      </c>
      <c r="C238" s="134" t="s">
        <v>1169</v>
      </c>
      <c r="D238" s="134" t="s">
        <v>1141</v>
      </c>
      <c r="E238" s="134" t="s">
        <v>952</v>
      </c>
      <c r="F238" s="134" t="s">
        <v>953</v>
      </c>
      <c r="G238" s="134" t="s">
        <v>949</v>
      </c>
      <c r="H238" s="134" t="s">
        <v>769</v>
      </c>
    </row>
    <row r="239" spans="1:8" ht="11.25">
      <c r="A239" s="134">
        <v>238</v>
      </c>
      <c r="B239" s="134" t="s">
        <v>1140</v>
      </c>
      <c r="C239" s="134" t="s">
        <v>1169</v>
      </c>
      <c r="D239" s="134" t="s">
        <v>1141</v>
      </c>
      <c r="E239" s="134" t="s">
        <v>1144</v>
      </c>
      <c r="F239" s="134" t="s">
        <v>1145</v>
      </c>
      <c r="G239" s="134" t="s">
        <v>772</v>
      </c>
      <c r="H239" s="134" t="s">
        <v>769</v>
      </c>
    </row>
    <row r="240" spans="1:8" ht="11.25">
      <c r="A240" s="134">
        <v>239</v>
      </c>
      <c r="B240" s="134" t="s">
        <v>1140</v>
      </c>
      <c r="C240" s="134" t="s">
        <v>1174</v>
      </c>
      <c r="D240" s="134" t="s">
        <v>1175</v>
      </c>
      <c r="E240" s="134" t="s">
        <v>1161</v>
      </c>
      <c r="F240" s="134" t="s">
        <v>1162</v>
      </c>
      <c r="G240" s="134" t="s">
        <v>1150</v>
      </c>
      <c r="H240" s="134" t="s">
        <v>769</v>
      </c>
    </row>
    <row r="241" spans="1:8" ht="11.25">
      <c r="A241" s="134">
        <v>240</v>
      </c>
      <c r="B241" s="134" t="s">
        <v>1140</v>
      </c>
      <c r="C241" s="134" t="s">
        <v>1174</v>
      </c>
      <c r="D241" s="134" t="s">
        <v>1175</v>
      </c>
      <c r="E241" s="134" t="s">
        <v>770</v>
      </c>
      <c r="F241" s="134" t="s">
        <v>771</v>
      </c>
      <c r="G241" s="134" t="s">
        <v>772</v>
      </c>
      <c r="H241" s="134" t="s">
        <v>769</v>
      </c>
    </row>
    <row r="242" spans="1:8" ht="11.25">
      <c r="A242" s="134">
        <v>241</v>
      </c>
      <c r="B242" s="134" t="s">
        <v>1140</v>
      </c>
      <c r="C242" s="134" t="s">
        <v>1174</v>
      </c>
      <c r="D242" s="134" t="s">
        <v>1175</v>
      </c>
      <c r="E242" s="134" t="s">
        <v>1144</v>
      </c>
      <c r="F242" s="134" t="s">
        <v>1145</v>
      </c>
      <c r="G242" s="134" t="s">
        <v>772</v>
      </c>
      <c r="H242" s="134" t="s">
        <v>769</v>
      </c>
    </row>
    <row r="243" spans="1:8" ht="11.25">
      <c r="A243" s="134">
        <v>242</v>
      </c>
      <c r="B243" s="134" t="s">
        <v>1140</v>
      </c>
      <c r="C243" s="134" t="s">
        <v>1176</v>
      </c>
      <c r="D243" s="134" t="s">
        <v>1177</v>
      </c>
      <c r="E243" s="134" t="s">
        <v>770</v>
      </c>
      <c r="F243" s="134" t="s">
        <v>771</v>
      </c>
      <c r="G243" s="134" t="s">
        <v>772</v>
      </c>
      <c r="H243" s="134" t="s">
        <v>769</v>
      </c>
    </row>
    <row r="244" spans="1:8" ht="11.25">
      <c r="A244" s="134">
        <v>243</v>
      </c>
      <c r="B244" s="134" t="s">
        <v>1140</v>
      </c>
      <c r="C244" s="134" t="s">
        <v>1176</v>
      </c>
      <c r="D244" s="134" t="s">
        <v>1177</v>
      </c>
      <c r="E244" s="134" t="s">
        <v>1144</v>
      </c>
      <c r="F244" s="134" t="s">
        <v>1145</v>
      </c>
      <c r="G244" s="134" t="s">
        <v>772</v>
      </c>
      <c r="H244" s="134" t="s">
        <v>769</v>
      </c>
    </row>
    <row r="245" spans="1:8" ht="11.25">
      <c r="A245" s="134">
        <v>244</v>
      </c>
      <c r="B245" s="134" t="s">
        <v>1140</v>
      </c>
      <c r="C245" s="134" t="s">
        <v>1178</v>
      </c>
      <c r="D245" s="134" t="s">
        <v>1179</v>
      </c>
      <c r="E245" s="134" t="s">
        <v>770</v>
      </c>
      <c r="F245" s="134" t="s">
        <v>771</v>
      </c>
      <c r="G245" s="134" t="s">
        <v>772</v>
      </c>
      <c r="H245" s="134" t="s">
        <v>769</v>
      </c>
    </row>
    <row r="246" spans="1:8" ht="11.25">
      <c r="A246" s="134">
        <v>245</v>
      </c>
      <c r="B246" s="134" t="s">
        <v>1140</v>
      </c>
      <c r="C246" s="134" t="s">
        <v>1178</v>
      </c>
      <c r="D246" s="134" t="s">
        <v>1179</v>
      </c>
      <c r="E246" s="134" t="s">
        <v>1144</v>
      </c>
      <c r="F246" s="134" t="s">
        <v>1145</v>
      </c>
      <c r="G246" s="134" t="s">
        <v>772</v>
      </c>
      <c r="H246" s="134" t="s">
        <v>769</v>
      </c>
    </row>
    <row r="247" spans="1:8" ht="11.25">
      <c r="A247" s="134">
        <v>246</v>
      </c>
      <c r="B247" s="134" t="s">
        <v>1180</v>
      </c>
      <c r="C247" s="134" t="s">
        <v>1180</v>
      </c>
      <c r="D247" s="134" t="s">
        <v>1181</v>
      </c>
      <c r="E247" s="134" t="s">
        <v>1182</v>
      </c>
      <c r="F247" s="134" t="s">
        <v>1183</v>
      </c>
      <c r="G247" s="134" t="s">
        <v>1184</v>
      </c>
      <c r="H247" s="134" t="s">
        <v>769</v>
      </c>
    </row>
    <row r="248" spans="1:8" ht="11.25">
      <c r="A248" s="134">
        <v>247</v>
      </c>
      <c r="B248" s="134" t="s">
        <v>1180</v>
      </c>
      <c r="C248" s="134" t="s">
        <v>1180</v>
      </c>
      <c r="D248" s="134" t="s">
        <v>1181</v>
      </c>
      <c r="E248" s="134" t="s">
        <v>1185</v>
      </c>
      <c r="F248" s="134" t="s">
        <v>1186</v>
      </c>
      <c r="G248" s="134" t="s">
        <v>1184</v>
      </c>
      <c r="H248" s="134" t="s">
        <v>769</v>
      </c>
    </row>
    <row r="249" spans="1:8" ht="11.25">
      <c r="A249" s="134">
        <v>248</v>
      </c>
      <c r="B249" s="134" t="s">
        <v>1180</v>
      </c>
      <c r="C249" s="134" t="s">
        <v>1180</v>
      </c>
      <c r="D249" s="134" t="s">
        <v>1181</v>
      </c>
      <c r="E249" s="134" t="s">
        <v>1187</v>
      </c>
      <c r="F249" s="134" t="s">
        <v>850</v>
      </c>
      <c r="G249" s="134" t="s">
        <v>1188</v>
      </c>
      <c r="H249" s="134" t="s">
        <v>769</v>
      </c>
    </row>
    <row r="250" spans="1:8" ht="11.25">
      <c r="A250" s="134">
        <v>249</v>
      </c>
      <c r="B250" s="134" t="s">
        <v>1189</v>
      </c>
      <c r="C250" s="134" t="s">
        <v>1189</v>
      </c>
      <c r="D250" s="134" t="s">
        <v>1190</v>
      </c>
      <c r="E250" s="134" t="s">
        <v>1191</v>
      </c>
      <c r="F250" s="134" t="s">
        <v>1192</v>
      </c>
      <c r="G250" s="134" t="s">
        <v>1193</v>
      </c>
      <c r="H250" s="134" t="s">
        <v>769</v>
      </c>
    </row>
    <row r="251" spans="1:8" ht="11.25">
      <c r="A251" s="134">
        <v>250</v>
      </c>
      <c r="B251" s="134" t="s">
        <v>1189</v>
      </c>
      <c r="C251" s="134" t="s">
        <v>1189</v>
      </c>
      <c r="D251" s="134" t="s">
        <v>1190</v>
      </c>
      <c r="E251" s="134" t="s">
        <v>1194</v>
      </c>
      <c r="F251" s="134" t="s">
        <v>1195</v>
      </c>
      <c r="G251" s="134" t="s">
        <v>1002</v>
      </c>
      <c r="H251" s="134" t="s">
        <v>769</v>
      </c>
    </row>
    <row r="252" spans="1:8" ht="11.25">
      <c r="A252" s="134">
        <v>251</v>
      </c>
      <c r="B252" s="134" t="s">
        <v>1189</v>
      </c>
      <c r="C252" s="134" t="s">
        <v>1189</v>
      </c>
      <c r="D252" s="134" t="s">
        <v>1190</v>
      </c>
      <c r="E252" s="134" t="s">
        <v>1196</v>
      </c>
      <c r="F252" s="134" t="s">
        <v>1197</v>
      </c>
      <c r="G252" s="134" t="s">
        <v>1193</v>
      </c>
      <c r="H252" s="134" t="s">
        <v>769</v>
      </c>
    </row>
    <row r="253" spans="1:8" ht="11.25">
      <c r="A253" s="134">
        <v>252</v>
      </c>
      <c r="B253" s="134" t="s">
        <v>1189</v>
      </c>
      <c r="C253" s="134" t="s">
        <v>1189</v>
      </c>
      <c r="D253" s="134" t="s">
        <v>1190</v>
      </c>
      <c r="E253" s="134" t="s">
        <v>1198</v>
      </c>
      <c r="F253" s="134" t="s">
        <v>1199</v>
      </c>
      <c r="G253" s="134" t="s">
        <v>1193</v>
      </c>
      <c r="H253" s="134" t="s">
        <v>629</v>
      </c>
    </row>
    <row r="254" spans="1:8" ht="11.25">
      <c r="A254" s="134">
        <v>253</v>
      </c>
      <c r="B254" s="134" t="s">
        <v>1189</v>
      </c>
      <c r="C254" s="134" t="s">
        <v>1189</v>
      </c>
      <c r="D254" s="134" t="s">
        <v>1190</v>
      </c>
      <c r="E254" s="134" t="s">
        <v>1200</v>
      </c>
      <c r="F254" s="134" t="s">
        <v>1201</v>
      </c>
      <c r="G254" s="134" t="s">
        <v>1193</v>
      </c>
      <c r="H254" s="134" t="s">
        <v>769</v>
      </c>
    </row>
    <row r="255" spans="1:8" ht="11.25">
      <c r="A255" s="134">
        <v>254</v>
      </c>
      <c r="B255" s="134" t="s">
        <v>1202</v>
      </c>
      <c r="C255" s="134" t="s">
        <v>1202</v>
      </c>
      <c r="D255" s="134" t="s">
        <v>1203</v>
      </c>
      <c r="E255" s="134" t="s">
        <v>1204</v>
      </c>
      <c r="F255" s="134" t="s">
        <v>1205</v>
      </c>
      <c r="G255" s="134" t="s">
        <v>949</v>
      </c>
      <c r="H255" s="134" t="s">
        <v>769</v>
      </c>
    </row>
    <row r="256" spans="1:8" ht="11.25">
      <c r="A256" s="134">
        <v>255</v>
      </c>
      <c r="B256" s="134" t="s">
        <v>1206</v>
      </c>
      <c r="C256" s="134" t="s">
        <v>1208</v>
      </c>
      <c r="D256" s="134" t="s">
        <v>1207</v>
      </c>
      <c r="E256" s="134" t="s">
        <v>1209</v>
      </c>
      <c r="F256" s="134" t="s">
        <v>1210</v>
      </c>
      <c r="G256" s="134" t="s">
        <v>1002</v>
      </c>
      <c r="H256" s="134" t="s">
        <v>769</v>
      </c>
    </row>
    <row r="257" spans="1:8" ht="11.25">
      <c r="A257" s="134">
        <v>256</v>
      </c>
      <c r="B257" s="134" t="s">
        <v>1206</v>
      </c>
      <c r="C257" s="134" t="s">
        <v>1208</v>
      </c>
      <c r="D257" s="134" t="s">
        <v>1207</v>
      </c>
      <c r="E257" s="134" t="s">
        <v>1211</v>
      </c>
      <c r="F257" s="134" t="s">
        <v>1212</v>
      </c>
      <c r="G257" s="134" t="s">
        <v>1002</v>
      </c>
      <c r="H257" s="134" t="s">
        <v>769</v>
      </c>
    </row>
    <row r="258" spans="1:8" ht="11.25">
      <c r="A258" s="134">
        <v>257</v>
      </c>
      <c r="B258" s="134" t="s">
        <v>1206</v>
      </c>
      <c r="C258" s="134" t="s">
        <v>1208</v>
      </c>
      <c r="D258" s="134" t="s">
        <v>1207</v>
      </c>
      <c r="E258" s="134" t="s">
        <v>1213</v>
      </c>
      <c r="F258" s="134" t="s">
        <v>1214</v>
      </c>
      <c r="G258" s="134" t="s">
        <v>1002</v>
      </c>
      <c r="H258" s="134" t="s">
        <v>769</v>
      </c>
    </row>
    <row r="259" spans="1:8" ht="11.25">
      <c r="A259" s="134">
        <v>258</v>
      </c>
      <c r="B259" s="134" t="s">
        <v>1206</v>
      </c>
      <c r="C259" s="134" t="s">
        <v>1208</v>
      </c>
      <c r="D259" s="134" t="s">
        <v>1207</v>
      </c>
      <c r="E259" s="134" t="s">
        <v>1215</v>
      </c>
      <c r="F259" s="134" t="s">
        <v>1216</v>
      </c>
      <c r="G259" s="134" t="s">
        <v>1002</v>
      </c>
      <c r="H259" s="134" t="s">
        <v>769</v>
      </c>
    </row>
    <row r="260" spans="1:8" ht="11.25">
      <c r="A260" s="134">
        <v>259</v>
      </c>
      <c r="B260" s="134" t="s">
        <v>1206</v>
      </c>
      <c r="C260" s="134" t="s">
        <v>1208</v>
      </c>
      <c r="D260" s="134" t="s">
        <v>1207</v>
      </c>
      <c r="E260" s="134" t="s">
        <v>1217</v>
      </c>
      <c r="F260" s="134" t="s">
        <v>1218</v>
      </c>
      <c r="G260" s="134" t="s">
        <v>853</v>
      </c>
      <c r="H260" s="134" t="s">
        <v>769</v>
      </c>
    </row>
    <row r="261" spans="1:8" ht="11.25">
      <c r="A261" s="134">
        <v>260</v>
      </c>
      <c r="B261" s="134" t="s">
        <v>1206</v>
      </c>
      <c r="C261" s="134" t="s">
        <v>1208</v>
      </c>
      <c r="D261" s="134" t="s">
        <v>1207</v>
      </c>
      <c r="E261" s="134" t="s">
        <v>1219</v>
      </c>
      <c r="F261" s="134" t="s">
        <v>1220</v>
      </c>
      <c r="G261" s="134" t="s">
        <v>992</v>
      </c>
      <c r="H261" s="134" t="s">
        <v>769</v>
      </c>
    </row>
    <row r="262" spans="1:8" ht="11.25">
      <c r="A262" s="134">
        <v>261</v>
      </c>
      <c r="B262" s="134" t="s">
        <v>1206</v>
      </c>
      <c r="C262" s="134" t="s">
        <v>1208</v>
      </c>
      <c r="D262" s="134" t="s">
        <v>1207</v>
      </c>
      <c r="E262" s="134" t="s">
        <v>1221</v>
      </c>
      <c r="F262" s="134" t="s">
        <v>1222</v>
      </c>
      <c r="G262" s="134" t="s">
        <v>1002</v>
      </c>
      <c r="H262" s="134" t="s">
        <v>769</v>
      </c>
    </row>
    <row r="263" spans="1:8" ht="11.25">
      <c r="A263" s="134">
        <v>262</v>
      </c>
      <c r="B263" s="134" t="s">
        <v>1206</v>
      </c>
      <c r="C263" s="134" t="s">
        <v>1208</v>
      </c>
      <c r="D263" s="134" t="s">
        <v>1207</v>
      </c>
      <c r="E263" s="134" t="s">
        <v>1223</v>
      </c>
      <c r="F263" s="134" t="s">
        <v>1224</v>
      </c>
      <c r="G263" s="134" t="s">
        <v>992</v>
      </c>
      <c r="H263" s="134" t="s">
        <v>769</v>
      </c>
    </row>
    <row r="264" spans="1:8" ht="11.25">
      <c r="A264" s="134">
        <v>263</v>
      </c>
      <c r="B264" s="134" t="s">
        <v>1206</v>
      </c>
      <c r="C264" s="134" t="s">
        <v>1208</v>
      </c>
      <c r="D264" s="134" t="s">
        <v>1207</v>
      </c>
      <c r="E264" s="134" t="s">
        <v>1225</v>
      </c>
      <c r="F264" s="134" t="s">
        <v>1226</v>
      </c>
      <c r="G264" s="134" t="s">
        <v>1002</v>
      </c>
      <c r="H264" s="134" t="s">
        <v>769</v>
      </c>
    </row>
    <row r="265" spans="1:8" ht="11.25">
      <c r="A265" s="134">
        <v>264</v>
      </c>
      <c r="B265" s="134" t="s">
        <v>1206</v>
      </c>
      <c r="C265" s="134" t="s">
        <v>1208</v>
      </c>
      <c r="D265" s="134" t="s">
        <v>1207</v>
      </c>
      <c r="E265" s="134" t="s">
        <v>1227</v>
      </c>
      <c r="F265" s="134" t="s">
        <v>1228</v>
      </c>
      <c r="G265" s="134" t="s">
        <v>1002</v>
      </c>
      <c r="H265" s="134" t="s">
        <v>769</v>
      </c>
    </row>
    <row r="266" spans="1:8" ht="11.25">
      <c r="A266" s="134">
        <v>265</v>
      </c>
      <c r="B266" s="134" t="s">
        <v>1206</v>
      </c>
      <c r="C266" s="134" t="s">
        <v>1208</v>
      </c>
      <c r="D266" s="134" t="s">
        <v>1207</v>
      </c>
      <c r="E266" s="134" t="s">
        <v>1229</v>
      </c>
      <c r="F266" s="134" t="s">
        <v>1230</v>
      </c>
      <c r="G266" s="134" t="s">
        <v>1002</v>
      </c>
      <c r="H266" s="134" t="s">
        <v>769</v>
      </c>
    </row>
    <row r="267" spans="1:8" ht="11.25">
      <c r="A267" s="134">
        <v>266</v>
      </c>
      <c r="B267" s="134" t="s">
        <v>1231</v>
      </c>
      <c r="C267" s="134" t="s">
        <v>1231</v>
      </c>
      <c r="D267" s="134" t="s">
        <v>1232</v>
      </c>
      <c r="E267" s="134" t="s">
        <v>1233</v>
      </c>
      <c r="F267" s="134" t="s">
        <v>1234</v>
      </c>
      <c r="G267" s="134" t="s">
        <v>1045</v>
      </c>
      <c r="H267" s="134" t="s">
        <v>769</v>
      </c>
    </row>
    <row r="268" spans="1:8" ht="11.25">
      <c r="A268" s="134">
        <v>267</v>
      </c>
      <c r="B268" s="134" t="s">
        <v>1231</v>
      </c>
      <c r="C268" s="134" t="s">
        <v>1231</v>
      </c>
      <c r="D268" s="134" t="s">
        <v>1232</v>
      </c>
      <c r="E268" s="134" t="s">
        <v>1057</v>
      </c>
      <c r="F268" s="134" t="s">
        <v>1058</v>
      </c>
      <c r="G268" s="134" t="s">
        <v>1045</v>
      </c>
      <c r="H268" s="134" t="s">
        <v>769</v>
      </c>
    </row>
    <row r="269" spans="1:8" ht="11.25">
      <c r="A269" s="134">
        <v>268</v>
      </c>
      <c r="B269" s="134" t="s">
        <v>1231</v>
      </c>
      <c r="C269" s="134" t="s">
        <v>1231</v>
      </c>
      <c r="D269" s="134" t="s">
        <v>1232</v>
      </c>
      <c r="E269" s="134" t="s">
        <v>1235</v>
      </c>
      <c r="F269" s="134" t="s">
        <v>1236</v>
      </c>
      <c r="G269" s="134" t="s">
        <v>1045</v>
      </c>
      <c r="H269" s="134" t="s">
        <v>769</v>
      </c>
    </row>
    <row r="270" spans="1:8" ht="11.25">
      <c r="A270" s="134">
        <v>269</v>
      </c>
      <c r="B270" s="134" t="s">
        <v>1231</v>
      </c>
      <c r="C270" s="134" t="s">
        <v>1231</v>
      </c>
      <c r="D270" s="134" t="s">
        <v>1232</v>
      </c>
      <c r="E270" s="134" t="s">
        <v>1237</v>
      </c>
      <c r="F270" s="134" t="s">
        <v>1238</v>
      </c>
      <c r="G270" s="134" t="s">
        <v>1045</v>
      </c>
      <c r="H270" s="134" t="s">
        <v>769</v>
      </c>
    </row>
    <row r="271" spans="1:8" ht="11.25">
      <c r="A271" s="134">
        <v>270</v>
      </c>
      <c r="B271" s="134" t="s">
        <v>1239</v>
      </c>
      <c r="C271" s="134" t="s">
        <v>1239</v>
      </c>
      <c r="D271" s="134" t="s">
        <v>1240</v>
      </c>
      <c r="E271" s="134" t="s">
        <v>1241</v>
      </c>
      <c r="F271" s="134" t="s">
        <v>1242</v>
      </c>
      <c r="G271" s="134" t="s">
        <v>1243</v>
      </c>
      <c r="H271" s="134" t="s">
        <v>769</v>
      </c>
    </row>
    <row r="272" spans="1:8" ht="11.25">
      <c r="A272" s="134">
        <v>271</v>
      </c>
      <c r="B272" s="134" t="s">
        <v>1239</v>
      </c>
      <c r="C272" s="134" t="s">
        <v>1239</v>
      </c>
      <c r="D272" s="134" t="s">
        <v>1240</v>
      </c>
      <c r="E272" s="134" t="s">
        <v>1187</v>
      </c>
      <c r="F272" s="134" t="s">
        <v>850</v>
      </c>
      <c r="G272" s="134" t="s">
        <v>1188</v>
      </c>
      <c r="H272" s="134" t="s">
        <v>769</v>
      </c>
    </row>
    <row r="273" spans="1:8" ht="11.25">
      <c r="A273" s="134">
        <v>272</v>
      </c>
      <c r="B273" s="134" t="s">
        <v>1244</v>
      </c>
      <c r="C273" s="134" t="s">
        <v>1244</v>
      </c>
      <c r="D273" s="134" t="s">
        <v>1245</v>
      </c>
      <c r="E273" s="134" t="s">
        <v>1246</v>
      </c>
      <c r="F273" s="134" t="s">
        <v>1247</v>
      </c>
      <c r="G273" s="134" t="s">
        <v>1248</v>
      </c>
      <c r="H273" s="134" t="s">
        <v>769</v>
      </c>
    </row>
    <row r="274" spans="1:8" ht="11.25">
      <c r="A274" s="134">
        <v>273</v>
      </c>
      <c r="B274" s="134" t="s">
        <v>1244</v>
      </c>
      <c r="C274" s="134" t="s">
        <v>1244</v>
      </c>
      <c r="D274" s="134" t="s">
        <v>1245</v>
      </c>
      <c r="E274" s="134" t="s">
        <v>1249</v>
      </c>
      <c r="F274" s="134" t="s">
        <v>1250</v>
      </c>
      <c r="G274" s="134" t="s">
        <v>1248</v>
      </c>
      <c r="H274" s="134" t="s">
        <v>629</v>
      </c>
    </row>
    <row r="275" spans="1:8" ht="11.25">
      <c r="A275" s="134">
        <v>274</v>
      </c>
      <c r="B275" s="134" t="s">
        <v>1244</v>
      </c>
      <c r="C275" s="134" t="s">
        <v>1244</v>
      </c>
      <c r="D275" s="134" t="s">
        <v>1245</v>
      </c>
      <c r="E275" s="134" t="s">
        <v>1251</v>
      </c>
      <c r="F275" s="134" t="s">
        <v>1252</v>
      </c>
      <c r="G275" s="134" t="s">
        <v>1248</v>
      </c>
      <c r="H275" s="134" t="s">
        <v>769</v>
      </c>
    </row>
    <row r="276" spans="1:8" ht="11.25">
      <c r="A276" s="134">
        <v>275</v>
      </c>
      <c r="B276" s="134" t="s">
        <v>1244</v>
      </c>
      <c r="C276" s="134" t="s">
        <v>1244</v>
      </c>
      <c r="D276" s="134" t="s">
        <v>1245</v>
      </c>
      <c r="E276" s="134" t="s">
        <v>1253</v>
      </c>
      <c r="F276" s="134" t="s">
        <v>1254</v>
      </c>
      <c r="G276" s="134" t="s">
        <v>1255</v>
      </c>
      <c r="H276" s="134" t="s">
        <v>769</v>
      </c>
    </row>
    <row r="277" spans="1:8" ht="11.25">
      <c r="A277" s="134">
        <v>276</v>
      </c>
      <c r="B277" s="134" t="s">
        <v>1256</v>
      </c>
      <c r="C277" s="134" t="s">
        <v>1256</v>
      </c>
      <c r="D277" s="134" t="s">
        <v>1257</v>
      </c>
      <c r="E277" s="134" t="s">
        <v>1258</v>
      </c>
      <c r="F277" s="134" t="s">
        <v>1259</v>
      </c>
      <c r="G277" s="134" t="s">
        <v>992</v>
      </c>
      <c r="H277" s="134" t="s">
        <v>769</v>
      </c>
    </row>
    <row r="278" spans="1:8" ht="11.25">
      <c r="A278" s="134">
        <v>277</v>
      </c>
      <c r="B278" s="134" t="s">
        <v>1256</v>
      </c>
      <c r="C278" s="134" t="s">
        <v>1256</v>
      </c>
      <c r="D278" s="134" t="s">
        <v>1257</v>
      </c>
      <c r="E278" s="134" t="s">
        <v>1260</v>
      </c>
      <c r="F278" s="134" t="s">
        <v>1261</v>
      </c>
      <c r="G278" s="134" t="s">
        <v>1262</v>
      </c>
      <c r="H278" s="134" t="s">
        <v>769</v>
      </c>
    </row>
    <row r="279" spans="1:8" ht="11.25">
      <c r="A279" s="134">
        <v>278</v>
      </c>
      <c r="B279" s="134" t="s">
        <v>1256</v>
      </c>
      <c r="C279" s="134" t="s">
        <v>1256</v>
      </c>
      <c r="D279" s="134" t="s">
        <v>1257</v>
      </c>
      <c r="E279" s="134" t="s">
        <v>1263</v>
      </c>
      <c r="F279" s="134" t="s">
        <v>1264</v>
      </c>
      <c r="G279" s="134" t="s">
        <v>1262</v>
      </c>
      <c r="H279" s="134" t="s">
        <v>769</v>
      </c>
    </row>
    <row r="280" spans="1:8" ht="11.25">
      <c r="A280" s="134">
        <v>279</v>
      </c>
      <c r="B280" s="134" t="s">
        <v>1256</v>
      </c>
      <c r="C280" s="134" t="s">
        <v>1256</v>
      </c>
      <c r="D280" s="134" t="s">
        <v>1257</v>
      </c>
      <c r="E280" s="134" t="s">
        <v>1265</v>
      </c>
      <c r="F280" s="134" t="s">
        <v>1266</v>
      </c>
      <c r="G280" s="134" t="s">
        <v>1262</v>
      </c>
      <c r="H280" s="134" t="s">
        <v>769</v>
      </c>
    </row>
    <row r="281" spans="1:8" ht="11.25">
      <c r="A281" s="134">
        <v>280</v>
      </c>
      <c r="B281" s="134" t="s">
        <v>1267</v>
      </c>
      <c r="C281" s="134" t="s">
        <v>1267</v>
      </c>
      <c r="D281" s="134" t="s">
        <v>1268</v>
      </c>
      <c r="E281" s="134" t="s">
        <v>1269</v>
      </c>
      <c r="F281" s="134" t="s">
        <v>1270</v>
      </c>
      <c r="G281" s="134" t="s">
        <v>1271</v>
      </c>
      <c r="H281" s="134" t="s">
        <v>769</v>
      </c>
    </row>
    <row r="282" spans="1:8" ht="11.25">
      <c r="A282" s="134">
        <v>281</v>
      </c>
      <c r="B282" s="134" t="s">
        <v>1267</v>
      </c>
      <c r="C282" s="134" t="s">
        <v>1267</v>
      </c>
      <c r="D282" s="134" t="s">
        <v>1268</v>
      </c>
      <c r="E282" s="134" t="s">
        <v>1272</v>
      </c>
      <c r="F282" s="134" t="s">
        <v>1273</v>
      </c>
      <c r="G282" s="134" t="s">
        <v>1271</v>
      </c>
      <c r="H282" s="134" t="s">
        <v>769</v>
      </c>
    </row>
    <row r="283" spans="1:8" ht="11.25">
      <c r="A283" s="134">
        <v>282</v>
      </c>
      <c r="B283" s="134" t="s">
        <v>1267</v>
      </c>
      <c r="C283" s="134" t="s">
        <v>1267</v>
      </c>
      <c r="D283" s="134" t="s">
        <v>1268</v>
      </c>
      <c r="E283" s="134" t="s">
        <v>1274</v>
      </c>
      <c r="F283" s="134" t="s">
        <v>1275</v>
      </c>
      <c r="G283" s="134" t="s">
        <v>1276</v>
      </c>
      <c r="H283" s="134" t="s">
        <v>769</v>
      </c>
    </row>
    <row r="284" spans="1:8" ht="11.25">
      <c r="A284" s="134">
        <v>283</v>
      </c>
      <c r="B284" s="134" t="s">
        <v>1267</v>
      </c>
      <c r="C284" s="134" t="s">
        <v>1267</v>
      </c>
      <c r="D284" s="134" t="s">
        <v>1268</v>
      </c>
      <c r="E284" s="134" t="s">
        <v>1277</v>
      </c>
      <c r="F284" s="134" t="s">
        <v>1278</v>
      </c>
      <c r="G284" s="134" t="s">
        <v>1271</v>
      </c>
      <c r="H284" s="134" t="s">
        <v>769</v>
      </c>
    </row>
    <row r="285" spans="1:8" ht="11.25">
      <c r="A285" s="134">
        <v>284</v>
      </c>
      <c r="B285" s="134" t="s">
        <v>1267</v>
      </c>
      <c r="C285" s="134" t="s">
        <v>1267</v>
      </c>
      <c r="D285" s="134" t="s">
        <v>1268</v>
      </c>
      <c r="E285" s="134" t="s">
        <v>1279</v>
      </c>
      <c r="F285" s="134" t="s">
        <v>1280</v>
      </c>
      <c r="G285" s="134" t="s">
        <v>1271</v>
      </c>
      <c r="H285" s="134" t="s">
        <v>769</v>
      </c>
    </row>
    <row r="286" spans="1:8" ht="11.25">
      <c r="A286" s="134">
        <v>285</v>
      </c>
      <c r="B286" s="134" t="s">
        <v>1267</v>
      </c>
      <c r="C286" s="134" t="s">
        <v>1267</v>
      </c>
      <c r="D286" s="134" t="s">
        <v>1268</v>
      </c>
      <c r="E286" s="134" t="s">
        <v>1281</v>
      </c>
      <c r="F286" s="134" t="s">
        <v>1282</v>
      </c>
      <c r="G286" s="134" t="s">
        <v>1271</v>
      </c>
      <c r="H286" s="134" t="s">
        <v>629</v>
      </c>
    </row>
    <row r="287" spans="1:8" ht="11.25">
      <c r="A287" s="134">
        <v>286</v>
      </c>
      <c r="B287" s="134" t="s">
        <v>1267</v>
      </c>
      <c r="C287" s="134" t="s">
        <v>1267</v>
      </c>
      <c r="D287" s="134" t="s">
        <v>1268</v>
      </c>
      <c r="E287" s="134" t="s">
        <v>1283</v>
      </c>
      <c r="F287" s="134" t="s">
        <v>1284</v>
      </c>
      <c r="G287" s="134" t="s">
        <v>1271</v>
      </c>
      <c r="H287" s="134" t="s">
        <v>769</v>
      </c>
    </row>
    <row r="288" spans="1:8" ht="11.25">
      <c r="A288" s="134">
        <v>287</v>
      </c>
      <c r="B288" s="134" t="s">
        <v>1267</v>
      </c>
      <c r="C288" s="134" t="s">
        <v>1267</v>
      </c>
      <c r="D288" s="134" t="s">
        <v>1268</v>
      </c>
      <c r="E288" s="134" t="s">
        <v>1285</v>
      </c>
      <c r="F288" s="134" t="s">
        <v>1286</v>
      </c>
      <c r="G288" s="134" t="s">
        <v>1271</v>
      </c>
      <c r="H288" s="134" t="s">
        <v>629</v>
      </c>
    </row>
    <row r="289" spans="1:8" ht="11.25">
      <c r="A289" s="134">
        <v>288</v>
      </c>
      <c r="B289" s="134" t="s">
        <v>1267</v>
      </c>
      <c r="C289" s="134" t="s">
        <v>1267</v>
      </c>
      <c r="D289" s="134" t="s">
        <v>1268</v>
      </c>
      <c r="E289" s="134" t="s">
        <v>1287</v>
      </c>
      <c r="F289" s="134" t="s">
        <v>1288</v>
      </c>
      <c r="G289" s="134" t="s">
        <v>853</v>
      </c>
      <c r="H289" s="134" t="s">
        <v>769</v>
      </c>
    </row>
    <row r="290" spans="1:8" ht="11.25">
      <c r="A290" s="134">
        <v>289</v>
      </c>
      <c r="B290" s="134" t="s">
        <v>1267</v>
      </c>
      <c r="C290" s="134" t="s">
        <v>1267</v>
      </c>
      <c r="D290" s="134" t="s">
        <v>1268</v>
      </c>
      <c r="E290" s="134" t="s">
        <v>1289</v>
      </c>
      <c r="F290" s="134" t="s">
        <v>1290</v>
      </c>
      <c r="G290" s="134" t="s">
        <v>1271</v>
      </c>
      <c r="H290" s="134" t="s">
        <v>769</v>
      </c>
    </row>
    <row r="291" spans="1:8" ht="11.25">
      <c r="A291" s="134">
        <v>290</v>
      </c>
      <c r="B291" s="134" t="s">
        <v>1267</v>
      </c>
      <c r="C291" s="134" t="s">
        <v>1267</v>
      </c>
      <c r="D291" s="134" t="s">
        <v>1268</v>
      </c>
      <c r="E291" s="134" t="s">
        <v>1291</v>
      </c>
      <c r="F291" s="134" t="s">
        <v>1292</v>
      </c>
      <c r="G291" s="134" t="s">
        <v>1293</v>
      </c>
      <c r="H291" s="134" t="s">
        <v>936</v>
      </c>
    </row>
    <row r="292" spans="1:8" ht="11.25">
      <c r="A292" s="134">
        <v>291</v>
      </c>
      <c r="B292" s="134" t="s">
        <v>1267</v>
      </c>
      <c r="C292" s="134" t="s">
        <v>1267</v>
      </c>
      <c r="D292" s="134" t="s">
        <v>1268</v>
      </c>
      <c r="E292" s="134" t="s">
        <v>1294</v>
      </c>
      <c r="F292" s="134" t="s">
        <v>855</v>
      </c>
      <c r="G292" s="134" t="s">
        <v>1295</v>
      </c>
      <c r="H292" s="134" t="s">
        <v>769</v>
      </c>
    </row>
    <row r="293" spans="1:8" ht="11.25">
      <c r="A293" s="134">
        <v>292</v>
      </c>
      <c r="B293" s="134" t="s">
        <v>1267</v>
      </c>
      <c r="C293" s="134" t="s">
        <v>1267</v>
      </c>
      <c r="D293" s="134" t="s">
        <v>1268</v>
      </c>
      <c r="E293" s="134" t="s">
        <v>1296</v>
      </c>
      <c r="F293" s="134" t="s">
        <v>1297</v>
      </c>
      <c r="G293" s="134" t="s">
        <v>1271</v>
      </c>
      <c r="H293" s="134" t="s">
        <v>769</v>
      </c>
    </row>
    <row r="294" spans="1:8" ht="11.25">
      <c r="A294" s="134">
        <v>293</v>
      </c>
      <c r="B294" s="134" t="s">
        <v>1267</v>
      </c>
      <c r="C294" s="134" t="s">
        <v>1267</v>
      </c>
      <c r="D294" s="134" t="s">
        <v>1268</v>
      </c>
      <c r="E294" s="134" t="s">
        <v>1298</v>
      </c>
      <c r="F294" s="134" t="s">
        <v>1299</v>
      </c>
      <c r="G294" s="134" t="s">
        <v>1271</v>
      </c>
      <c r="H294" s="134" t="s">
        <v>769</v>
      </c>
    </row>
    <row r="295" spans="1:8" ht="11.25">
      <c r="A295" s="134">
        <v>294</v>
      </c>
      <c r="B295" s="134" t="s">
        <v>1267</v>
      </c>
      <c r="C295" s="134" t="s">
        <v>1267</v>
      </c>
      <c r="D295" s="134" t="s">
        <v>1268</v>
      </c>
      <c r="E295" s="134" t="s">
        <v>1300</v>
      </c>
      <c r="F295" s="134" t="s">
        <v>1301</v>
      </c>
      <c r="G295" s="134" t="s">
        <v>1271</v>
      </c>
      <c r="H295" s="134" t="s">
        <v>769</v>
      </c>
    </row>
    <row r="296" spans="1:8" ht="11.25">
      <c r="A296" s="134">
        <v>295</v>
      </c>
      <c r="B296" s="134" t="s">
        <v>1267</v>
      </c>
      <c r="C296" s="134" t="s">
        <v>1267</v>
      </c>
      <c r="D296" s="134" t="s">
        <v>1268</v>
      </c>
      <c r="E296" s="134" t="s">
        <v>1302</v>
      </c>
      <c r="F296" s="134" t="s">
        <v>1303</v>
      </c>
      <c r="G296" s="134" t="s">
        <v>1271</v>
      </c>
      <c r="H296" s="134" t="s">
        <v>769</v>
      </c>
    </row>
    <row r="297" spans="1:8" ht="11.25">
      <c r="A297" s="134">
        <v>296</v>
      </c>
      <c r="B297" s="134" t="s">
        <v>1267</v>
      </c>
      <c r="C297" s="134" t="s">
        <v>1267</v>
      </c>
      <c r="D297" s="134" t="s">
        <v>1268</v>
      </c>
      <c r="E297" s="134" t="s">
        <v>1304</v>
      </c>
      <c r="F297" s="134" t="s">
        <v>1305</v>
      </c>
      <c r="G297" s="134" t="s">
        <v>1271</v>
      </c>
      <c r="H297" s="134" t="s">
        <v>769</v>
      </c>
    </row>
    <row r="298" spans="1:8" ht="11.25">
      <c r="A298" s="134">
        <v>297</v>
      </c>
      <c r="B298" s="134" t="s">
        <v>1267</v>
      </c>
      <c r="C298" s="134" t="s">
        <v>1267</v>
      </c>
      <c r="D298" s="134" t="s">
        <v>1268</v>
      </c>
      <c r="E298" s="134" t="s">
        <v>1306</v>
      </c>
      <c r="F298" s="134" t="s">
        <v>1307</v>
      </c>
      <c r="G298" s="134" t="s">
        <v>1271</v>
      </c>
      <c r="H298" s="134" t="s">
        <v>769</v>
      </c>
    </row>
    <row r="299" spans="1:8" ht="11.25">
      <c r="A299" s="134">
        <v>298</v>
      </c>
      <c r="B299" s="134" t="s">
        <v>1267</v>
      </c>
      <c r="C299" s="134" t="s">
        <v>1267</v>
      </c>
      <c r="D299" s="134" t="s">
        <v>1268</v>
      </c>
      <c r="E299" s="134" t="s">
        <v>1308</v>
      </c>
      <c r="F299" s="134" t="s">
        <v>1309</v>
      </c>
      <c r="G299" s="134" t="s">
        <v>1271</v>
      </c>
      <c r="H299" s="134" t="s">
        <v>769</v>
      </c>
    </row>
    <row r="300" spans="1:8" ht="11.25">
      <c r="A300" s="134">
        <v>299</v>
      </c>
      <c r="B300" s="134" t="s">
        <v>1267</v>
      </c>
      <c r="C300" s="134" t="s">
        <v>1267</v>
      </c>
      <c r="D300" s="134" t="s">
        <v>1268</v>
      </c>
      <c r="E300" s="134" t="s">
        <v>1310</v>
      </c>
      <c r="F300" s="134" t="s">
        <v>1311</v>
      </c>
      <c r="G300" s="134" t="s">
        <v>1271</v>
      </c>
      <c r="H300" s="134" t="s">
        <v>769</v>
      </c>
    </row>
    <row r="301" spans="1:8" ht="11.25">
      <c r="A301" s="134">
        <v>300</v>
      </c>
      <c r="B301" s="134" t="s">
        <v>1267</v>
      </c>
      <c r="C301" s="134" t="s">
        <v>1267</v>
      </c>
      <c r="D301" s="134" t="s">
        <v>1268</v>
      </c>
      <c r="E301" s="134" t="s">
        <v>1312</v>
      </c>
      <c r="F301" s="134" t="s">
        <v>1313</v>
      </c>
      <c r="G301" s="134" t="s">
        <v>1271</v>
      </c>
      <c r="H301" s="134" t="s">
        <v>769</v>
      </c>
    </row>
    <row r="302" spans="1:8" ht="11.25">
      <c r="A302" s="134">
        <v>301</v>
      </c>
      <c r="B302" s="134" t="s">
        <v>1267</v>
      </c>
      <c r="C302" s="134" t="s">
        <v>1267</v>
      </c>
      <c r="D302" s="134" t="s">
        <v>1268</v>
      </c>
      <c r="E302" s="134" t="s">
        <v>1314</v>
      </c>
      <c r="F302" s="134" t="s">
        <v>1315</v>
      </c>
      <c r="G302" s="134" t="s">
        <v>1271</v>
      </c>
      <c r="H302" s="134" t="s">
        <v>769</v>
      </c>
    </row>
    <row r="303" spans="1:8" ht="11.25">
      <c r="A303" s="134">
        <v>302</v>
      </c>
      <c r="B303" s="134" t="s">
        <v>1267</v>
      </c>
      <c r="C303" s="134" t="s">
        <v>1267</v>
      </c>
      <c r="D303" s="134" t="s">
        <v>1268</v>
      </c>
      <c r="E303" s="134" t="s">
        <v>933</v>
      </c>
      <c r="F303" s="134" t="s">
        <v>934</v>
      </c>
      <c r="G303" s="134" t="s">
        <v>935</v>
      </c>
      <c r="H303" s="134" t="s">
        <v>936</v>
      </c>
    </row>
    <row r="304" spans="1:8" ht="11.25">
      <c r="A304" s="134">
        <v>303</v>
      </c>
      <c r="B304" s="134" t="s">
        <v>1267</v>
      </c>
      <c r="C304" s="134" t="s">
        <v>1267</v>
      </c>
      <c r="D304" s="134" t="s">
        <v>1268</v>
      </c>
      <c r="E304" s="134" t="s">
        <v>1316</v>
      </c>
      <c r="F304" s="134" t="s">
        <v>855</v>
      </c>
      <c r="G304" s="134" t="s">
        <v>1317</v>
      </c>
      <c r="H304" s="134" t="s">
        <v>769</v>
      </c>
    </row>
    <row r="305" spans="1:8" ht="11.25">
      <c r="A305" s="134">
        <v>304</v>
      </c>
      <c r="B305" s="134" t="s">
        <v>1267</v>
      </c>
      <c r="C305" s="134" t="s">
        <v>1267</v>
      </c>
      <c r="D305" s="134" t="s">
        <v>1268</v>
      </c>
      <c r="E305" s="134" t="s">
        <v>1318</v>
      </c>
      <c r="F305" s="134" t="s">
        <v>1319</v>
      </c>
      <c r="G305" s="134" t="s">
        <v>1320</v>
      </c>
      <c r="H305" s="134" t="s">
        <v>769</v>
      </c>
    </row>
    <row r="306" spans="1:8" ht="11.25">
      <c r="A306" s="134">
        <v>305</v>
      </c>
      <c r="B306" s="134" t="s">
        <v>1267</v>
      </c>
      <c r="C306" s="134" t="s">
        <v>1267</v>
      </c>
      <c r="D306" s="134" t="s">
        <v>1268</v>
      </c>
      <c r="E306" s="134" t="s">
        <v>1321</v>
      </c>
      <c r="F306" s="134" t="s">
        <v>1322</v>
      </c>
      <c r="G306" s="134" t="s">
        <v>1320</v>
      </c>
      <c r="H306" s="134" t="s">
        <v>769</v>
      </c>
    </row>
    <row r="307" spans="1:8" ht="11.25">
      <c r="A307" s="134">
        <v>306</v>
      </c>
      <c r="B307" s="134" t="s">
        <v>1323</v>
      </c>
      <c r="C307" s="134" t="s">
        <v>1323</v>
      </c>
      <c r="D307" s="134" t="s">
        <v>1324</v>
      </c>
      <c r="E307" s="134" t="s">
        <v>1325</v>
      </c>
      <c r="F307" s="134" t="s">
        <v>1326</v>
      </c>
      <c r="G307" s="134" t="s">
        <v>1327</v>
      </c>
      <c r="H307" s="134" t="s">
        <v>769</v>
      </c>
    </row>
    <row r="308" spans="1:8" ht="11.25">
      <c r="A308" s="134">
        <v>307</v>
      </c>
      <c r="B308" s="134" t="s">
        <v>1323</v>
      </c>
      <c r="C308" s="134" t="s">
        <v>1323</v>
      </c>
      <c r="D308" s="134" t="s">
        <v>1324</v>
      </c>
      <c r="E308" s="134" t="s">
        <v>906</v>
      </c>
      <c r="F308" s="134" t="s">
        <v>850</v>
      </c>
      <c r="G308" s="134" t="s">
        <v>907</v>
      </c>
      <c r="H308" s="134" t="s">
        <v>769</v>
      </c>
    </row>
    <row r="309" spans="1:8" ht="11.25">
      <c r="A309" s="134">
        <v>308</v>
      </c>
      <c r="B309" s="134" t="s">
        <v>1323</v>
      </c>
      <c r="C309" s="134" t="s">
        <v>1323</v>
      </c>
      <c r="D309" s="134" t="s">
        <v>1324</v>
      </c>
      <c r="E309" s="134" t="s">
        <v>1328</v>
      </c>
      <c r="F309" s="134" t="s">
        <v>1329</v>
      </c>
      <c r="G309" s="134" t="s">
        <v>1327</v>
      </c>
      <c r="H309" s="134" t="s">
        <v>769</v>
      </c>
    </row>
    <row r="310" spans="1:8" ht="11.25">
      <c r="A310" s="134">
        <v>309</v>
      </c>
      <c r="B310" s="134" t="s">
        <v>1323</v>
      </c>
      <c r="C310" s="134" t="s">
        <v>1323</v>
      </c>
      <c r="D310" s="134" t="s">
        <v>1324</v>
      </c>
      <c r="E310" s="134" t="s">
        <v>1330</v>
      </c>
      <c r="F310" s="134" t="s">
        <v>1331</v>
      </c>
      <c r="G310" s="134" t="s">
        <v>1327</v>
      </c>
      <c r="H310" s="134" t="s">
        <v>769</v>
      </c>
    </row>
    <row r="311" spans="1:8" ht="11.25">
      <c r="A311" s="134">
        <v>310</v>
      </c>
      <c r="B311" s="134" t="s">
        <v>1332</v>
      </c>
      <c r="C311" s="134" t="s">
        <v>1332</v>
      </c>
      <c r="D311" s="134" t="s">
        <v>1333</v>
      </c>
      <c r="E311" s="134" t="s">
        <v>1334</v>
      </c>
      <c r="F311" s="134" t="s">
        <v>1335</v>
      </c>
      <c r="G311" s="134" t="s">
        <v>1336</v>
      </c>
      <c r="H311" s="134" t="s">
        <v>769</v>
      </c>
    </row>
    <row r="312" spans="1:8" ht="11.25">
      <c r="A312" s="134">
        <v>311</v>
      </c>
      <c r="B312" s="134" t="s">
        <v>1332</v>
      </c>
      <c r="C312" s="134" t="s">
        <v>1332</v>
      </c>
      <c r="D312" s="134" t="s">
        <v>1333</v>
      </c>
      <c r="E312" s="134" t="s">
        <v>1337</v>
      </c>
      <c r="F312" s="134" t="s">
        <v>1338</v>
      </c>
      <c r="G312" s="134" t="s">
        <v>992</v>
      </c>
      <c r="H312" s="134" t="s">
        <v>769</v>
      </c>
    </row>
    <row r="313" spans="1:8" ht="11.25">
      <c r="A313" s="134">
        <v>312</v>
      </c>
      <c r="B313" s="134" t="s">
        <v>1332</v>
      </c>
      <c r="C313" s="134" t="s">
        <v>1332</v>
      </c>
      <c r="D313" s="134" t="s">
        <v>1333</v>
      </c>
      <c r="E313" s="134" t="s">
        <v>1339</v>
      </c>
      <c r="F313" s="134" t="s">
        <v>1340</v>
      </c>
      <c r="G313" s="134" t="s">
        <v>772</v>
      </c>
      <c r="H313" s="134" t="s">
        <v>769</v>
      </c>
    </row>
    <row r="314" spans="1:8" ht="11.25">
      <c r="A314" s="134">
        <v>313</v>
      </c>
      <c r="B314" s="134" t="s">
        <v>1332</v>
      </c>
      <c r="C314" s="134" t="s">
        <v>1332</v>
      </c>
      <c r="D314" s="134" t="s">
        <v>1333</v>
      </c>
      <c r="E314" s="134" t="s">
        <v>1341</v>
      </c>
      <c r="F314" s="134" t="s">
        <v>1342</v>
      </c>
      <c r="G314" s="134" t="s">
        <v>772</v>
      </c>
      <c r="H314" s="134" t="s">
        <v>769</v>
      </c>
    </row>
    <row r="315" spans="1:8" ht="11.25">
      <c r="A315" s="134">
        <v>314</v>
      </c>
      <c r="B315" s="134" t="s">
        <v>1332</v>
      </c>
      <c r="C315" s="134" t="s">
        <v>1332</v>
      </c>
      <c r="D315" s="134" t="s">
        <v>1333</v>
      </c>
      <c r="E315" s="134" t="s">
        <v>1343</v>
      </c>
      <c r="F315" s="134" t="s">
        <v>1344</v>
      </c>
      <c r="G315" s="134" t="s">
        <v>772</v>
      </c>
      <c r="H315" s="134" t="s">
        <v>769</v>
      </c>
    </row>
    <row r="316" spans="1:8" ht="11.25">
      <c r="A316" s="134">
        <v>315</v>
      </c>
      <c r="B316" s="134" t="s">
        <v>1332</v>
      </c>
      <c r="C316" s="134" t="s">
        <v>1332</v>
      </c>
      <c r="D316" s="134" t="s">
        <v>1333</v>
      </c>
      <c r="E316" s="134" t="s">
        <v>1345</v>
      </c>
      <c r="F316" s="134" t="s">
        <v>1346</v>
      </c>
      <c r="G316" s="134" t="s">
        <v>1347</v>
      </c>
      <c r="H316" s="134" t="s">
        <v>769</v>
      </c>
    </row>
    <row r="317" spans="1:8" ht="11.25">
      <c r="A317" s="134">
        <v>316</v>
      </c>
      <c r="B317" s="134" t="s">
        <v>1332</v>
      </c>
      <c r="C317" s="134" t="s">
        <v>1332</v>
      </c>
      <c r="D317" s="134" t="s">
        <v>1333</v>
      </c>
      <c r="E317" s="134" t="s">
        <v>1348</v>
      </c>
      <c r="F317" s="134" t="s">
        <v>1349</v>
      </c>
      <c r="G317" s="134" t="s">
        <v>772</v>
      </c>
      <c r="H317" s="134" t="s">
        <v>769</v>
      </c>
    </row>
    <row r="318" spans="1:8" ht="11.25">
      <c r="A318" s="134">
        <v>317</v>
      </c>
      <c r="B318" s="134" t="s">
        <v>1332</v>
      </c>
      <c r="C318" s="134" t="s">
        <v>1332</v>
      </c>
      <c r="D318" s="134" t="s">
        <v>1333</v>
      </c>
      <c r="E318" s="134" t="s">
        <v>1350</v>
      </c>
      <c r="F318" s="134" t="s">
        <v>1351</v>
      </c>
      <c r="G318" s="134" t="s">
        <v>772</v>
      </c>
      <c r="H318" s="134" t="s">
        <v>769</v>
      </c>
    </row>
    <row r="319" spans="1:8" ht="11.25">
      <c r="A319" s="134">
        <v>318</v>
      </c>
      <c r="B319" s="134" t="s">
        <v>1332</v>
      </c>
      <c r="C319" s="134" t="s">
        <v>1332</v>
      </c>
      <c r="D319" s="134" t="s">
        <v>1333</v>
      </c>
      <c r="E319" s="134" t="s">
        <v>1352</v>
      </c>
      <c r="F319" s="134" t="s">
        <v>1353</v>
      </c>
      <c r="G319" s="134" t="s">
        <v>772</v>
      </c>
      <c r="H319" s="134" t="s">
        <v>769</v>
      </c>
    </row>
    <row r="320" spans="1:8" ht="11.25">
      <c r="A320" s="134">
        <v>319</v>
      </c>
      <c r="B320" s="134" t="s">
        <v>1332</v>
      </c>
      <c r="C320" s="134" t="s">
        <v>1332</v>
      </c>
      <c r="D320" s="134" t="s">
        <v>1333</v>
      </c>
      <c r="E320" s="134" t="s">
        <v>1354</v>
      </c>
      <c r="F320" s="134" t="s">
        <v>1355</v>
      </c>
      <c r="G320" s="134" t="s">
        <v>772</v>
      </c>
      <c r="H320" s="134" t="s">
        <v>769</v>
      </c>
    </row>
    <row r="321" spans="1:8" ht="11.25">
      <c r="A321" s="134">
        <v>320</v>
      </c>
      <c r="B321" s="134" t="s">
        <v>1332</v>
      </c>
      <c r="C321" s="134" t="s">
        <v>1332</v>
      </c>
      <c r="D321" s="134" t="s">
        <v>1333</v>
      </c>
      <c r="E321" s="134" t="s">
        <v>1356</v>
      </c>
      <c r="F321" s="134" t="s">
        <v>1357</v>
      </c>
      <c r="G321" s="134" t="s">
        <v>772</v>
      </c>
      <c r="H321" s="134" t="s">
        <v>769</v>
      </c>
    </row>
    <row r="322" spans="1:8" ht="11.25">
      <c r="A322" s="134">
        <v>321</v>
      </c>
      <c r="B322" s="134" t="s">
        <v>1358</v>
      </c>
      <c r="C322" s="134" t="s">
        <v>1358</v>
      </c>
      <c r="D322" s="134" t="s">
        <v>1359</v>
      </c>
      <c r="E322" s="134" t="s">
        <v>1360</v>
      </c>
      <c r="F322" s="134" t="s">
        <v>784</v>
      </c>
      <c r="G322" s="134" t="s">
        <v>1361</v>
      </c>
      <c r="H322" s="134" t="s">
        <v>769</v>
      </c>
    </row>
    <row r="323" spans="1:8" ht="11.25">
      <c r="A323" s="134">
        <v>322</v>
      </c>
      <c r="B323" s="134" t="s">
        <v>1358</v>
      </c>
      <c r="C323" s="134" t="s">
        <v>1358</v>
      </c>
      <c r="D323" s="134" t="s">
        <v>1359</v>
      </c>
      <c r="E323" s="134" t="s">
        <v>1362</v>
      </c>
      <c r="F323" s="134" t="s">
        <v>784</v>
      </c>
      <c r="G323" s="134" t="s">
        <v>777</v>
      </c>
      <c r="H323" s="134" t="s">
        <v>769</v>
      </c>
    </row>
    <row r="324" spans="1:8" ht="11.25">
      <c r="A324" s="134">
        <v>323</v>
      </c>
      <c r="B324" s="134" t="s">
        <v>1358</v>
      </c>
      <c r="C324" s="134" t="s">
        <v>1358</v>
      </c>
      <c r="D324" s="134" t="s">
        <v>1359</v>
      </c>
      <c r="E324" s="134" t="s">
        <v>1363</v>
      </c>
      <c r="F324" s="134" t="s">
        <v>784</v>
      </c>
      <c r="G324" s="134" t="s">
        <v>1364</v>
      </c>
      <c r="H324" s="134" t="s">
        <v>769</v>
      </c>
    </row>
    <row r="325" spans="1:8" ht="11.25">
      <c r="A325" s="134">
        <v>324</v>
      </c>
      <c r="B325" s="134" t="s">
        <v>1358</v>
      </c>
      <c r="C325" s="134" t="s">
        <v>1358</v>
      </c>
      <c r="D325" s="134" t="s">
        <v>1359</v>
      </c>
      <c r="E325" s="134" t="s">
        <v>1365</v>
      </c>
      <c r="F325" s="134" t="s">
        <v>1366</v>
      </c>
      <c r="G325" s="134" t="s">
        <v>777</v>
      </c>
      <c r="H325" s="134" t="s">
        <v>769</v>
      </c>
    </row>
    <row r="326" spans="1:8" ht="11.25">
      <c r="A326" s="134">
        <v>325</v>
      </c>
      <c r="B326" s="134" t="s">
        <v>1358</v>
      </c>
      <c r="C326" s="134" t="s">
        <v>1358</v>
      </c>
      <c r="D326" s="134" t="s">
        <v>1359</v>
      </c>
      <c r="E326" s="134" t="s">
        <v>775</v>
      </c>
      <c r="F326" s="134" t="s">
        <v>776</v>
      </c>
      <c r="G326" s="134" t="s">
        <v>777</v>
      </c>
      <c r="H326" s="134" t="s">
        <v>769</v>
      </c>
    </row>
    <row r="327" spans="1:8" ht="11.25">
      <c r="A327" s="134">
        <v>326</v>
      </c>
      <c r="B327" s="134" t="s">
        <v>1358</v>
      </c>
      <c r="C327" s="134" t="s">
        <v>1358</v>
      </c>
      <c r="D327" s="134" t="s">
        <v>1359</v>
      </c>
      <c r="E327" s="134" t="s">
        <v>1367</v>
      </c>
      <c r="F327" s="134" t="s">
        <v>1368</v>
      </c>
      <c r="G327" s="134" t="s">
        <v>777</v>
      </c>
      <c r="H327" s="134" t="s">
        <v>769</v>
      </c>
    </row>
    <row r="328" spans="1:8" ht="11.25">
      <c r="A328" s="134">
        <v>327</v>
      </c>
      <c r="B328" s="134" t="s">
        <v>1369</v>
      </c>
      <c r="C328" s="134" t="s">
        <v>1369</v>
      </c>
      <c r="D328" s="134" t="s">
        <v>1370</v>
      </c>
      <c r="E328" s="134" t="s">
        <v>1371</v>
      </c>
      <c r="F328" s="134" t="s">
        <v>1372</v>
      </c>
      <c r="G328" s="134" t="s">
        <v>1373</v>
      </c>
      <c r="H328" s="134" t="s">
        <v>769</v>
      </c>
    </row>
    <row r="329" spans="1:8" ht="11.25">
      <c r="A329" s="134">
        <v>328</v>
      </c>
      <c r="B329" s="134" t="s">
        <v>1369</v>
      </c>
      <c r="C329" s="134" t="s">
        <v>1369</v>
      </c>
      <c r="D329" s="134" t="s">
        <v>1370</v>
      </c>
      <c r="E329" s="134" t="s">
        <v>1374</v>
      </c>
      <c r="F329" s="134" t="s">
        <v>934</v>
      </c>
      <c r="G329" s="134" t="s">
        <v>1375</v>
      </c>
      <c r="H329" s="134" t="s">
        <v>936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EHSH_reestr_filter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>
    <row r="1" spans="1:8" ht="11.25">
      <c r="A1" s="44" t="s">
        <v>493</v>
      </c>
      <c r="B1" s="44" t="s">
        <v>322</v>
      </c>
      <c r="C1" s="44" t="s">
        <v>323</v>
      </c>
      <c r="D1" s="44" t="s">
        <v>432</v>
      </c>
      <c r="E1" s="44" t="s">
        <v>324</v>
      </c>
      <c r="F1" s="44" t="s">
        <v>325</v>
      </c>
      <c r="G1" s="44" t="s">
        <v>326</v>
      </c>
      <c r="H1" s="44" t="s">
        <v>433</v>
      </c>
    </row>
    <row r="2" spans="1:8" ht="11.25">
      <c r="A2" s="44">
        <v>1</v>
      </c>
      <c r="B2" s="44" t="s">
        <v>1267</v>
      </c>
      <c r="C2" s="44" t="s">
        <v>1267</v>
      </c>
      <c r="D2" s="44" t="s">
        <v>1268</v>
      </c>
      <c r="E2" s="44" t="s">
        <v>1321</v>
      </c>
      <c r="F2" s="44" t="s">
        <v>1322</v>
      </c>
      <c r="G2" s="44" t="s">
        <v>1320</v>
      </c>
      <c r="H2" s="44" t="s">
        <v>769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EHSH_reestr_mo">
    <tabColor indexed="47"/>
  </sheetPr>
  <dimension ref="A1:E1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04" customWidth="1"/>
  </cols>
  <sheetData>
    <row r="1" spans="1:5" ht="11.25">
      <c r="A1" s="204" t="s">
        <v>322</v>
      </c>
      <c r="B1" s="204" t="s">
        <v>323</v>
      </c>
      <c r="C1" s="204" t="s">
        <v>0</v>
      </c>
      <c r="D1" s="204" t="s">
        <v>322</v>
      </c>
      <c r="E1" s="204" t="s">
        <v>1</v>
      </c>
    </row>
    <row r="2" spans="1:5" ht="11.25">
      <c r="A2" s="204" t="s">
        <v>762</v>
      </c>
      <c r="B2" s="204" t="s">
        <v>764</v>
      </c>
      <c r="C2" s="204" t="s">
        <v>765</v>
      </c>
      <c r="D2" s="204" t="s">
        <v>762</v>
      </c>
      <c r="E2" s="204" t="s">
        <v>1377</v>
      </c>
    </row>
    <row r="3" spans="1:5" ht="11.25">
      <c r="A3" s="204" t="s">
        <v>762</v>
      </c>
      <c r="B3" s="204" t="s">
        <v>762</v>
      </c>
      <c r="C3" s="204" t="s">
        <v>763</v>
      </c>
      <c r="D3" s="204" t="s">
        <v>804</v>
      </c>
      <c r="E3" s="204" t="s">
        <v>1378</v>
      </c>
    </row>
    <row r="4" spans="1:5" ht="11.25">
      <c r="A4" s="204" t="s">
        <v>762</v>
      </c>
      <c r="B4" s="204" t="s">
        <v>778</v>
      </c>
      <c r="C4" s="204" t="s">
        <v>763</v>
      </c>
      <c r="D4" s="204" t="s">
        <v>838</v>
      </c>
      <c r="E4" s="204" t="s">
        <v>1379</v>
      </c>
    </row>
    <row r="5" spans="1:5" ht="11.25">
      <c r="A5" s="204" t="s">
        <v>762</v>
      </c>
      <c r="B5" s="204" t="s">
        <v>781</v>
      </c>
      <c r="C5" s="204" t="s">
        <v>782</v>
      </c>
      <c r="D5" s="204" t="s">
        <v>857</v>
      </c>
      <c r="E5" s="204" t="s">
        <v>1380</v>
      </c>
    </row>
    <row r="6" spans="1:5" ht="11.25">
      <c r="A6" s="204" t="s">
        <v>762</v>
      </c>
      <c r="B6" s="204" t="s">
        <v>788</v>
      </c>
      <c r="C6" s="204" t="s">
        <v>789</v>
      </c>
      <c r="D6" s="204" t="s">
        <v>918</v>
      </c>
      <c r="E6" s="204" t="s">
        <v>1381</v>
      </c>
    </row>
    <row r="7" spans="1:5" ht="11.25">
      <c r="A7" s="204" t="s">
        <v>762</v>
      </c>
      <c r="B7" s="204" t="s">
        <v>790</v>
      </c>
      <c r="C7" s="204" t="s">
        <v>791</v>
      </c>
      <c r="D7" s="204" t="s">
        <v>978</v>
      </c>
      <c r="E7" s="204" t="s">
        <v>1382</v>
      </c>
    </row>
    <row r="8" spans="1:5" ht="11.25">
      <c r="A8" s="204" t="s">
        <v>762</v>
      </c>
      <c r="B8" s="204" t="s">
        <v>794</v>
      </c>
      <c r="C8" s="204" t="s">
        <v>795</v>
      </c>
      <c r="D8" s="204" t="s">
        <v>1009</v>
      </c>
      <c r="E8" s="204" t="s">
        <v>1383</v>
      </c>
    </row>
    <row r="9" spans="1:5" ht="11.25">
      <c r="A9" s="204" t="s">
        <v>762</v>
      </c>
      <c r="B9" s="204" t="s">
        <v>796</v>
      </c>
      <c r="C9" s="204" t="s">
        <v>797</v>
      </c>
      <c r="D9" s="204" t="s">
        <v>1071</v>
      </c>
      <c r="E9" s="204" t="s">
        <v>1384</v>
      </c>
    </row>
    <row r="10" spans="1:5" ht="11.25">
      <c r="A10" s="204" t="s">
        <v>762</v>
      </c>
      <c r="B10" s="204" t="s">
        <v>800</v>
      </c>
      <c r="C10" s="204" t="s">
        <v>801</v>
      </c>
      <c r="D10" s="204" t="s">
        <v>1098</v>
      </c>
      <c r="E10" s="204" t="s">
        <v>1385</v>
      </c>
    </row>
    <row r="11" spans="1:5" ht="11.25">
      <c r="A11" s="204" t="s">
        <v>804</v>
      </c>
      <c r="B11" s="204" t="s">
        <v>804</v>
      </c>
      <c r="C11" s="204" t="s">
        <v>805</v>
      </c>
      <c r="D11" s="204" t="s">
        <v>1140</v>
      </c>
      <c r="E11" s="204" t="s">
        <v>1386</v>
      </c>
    </row>
    <row r="12" spans="1:5" ht="11.25">
      <c r="A12" s="204" t="s">
        <v>804</v>
      </c>
      <c r="B12" s="204" t="s">
        <v>806</v>
      </c>
      <c r="C12" s="204" t="s">
        <v>805</v>
      </c>
      <c r="D12" s="204" t="s">
        <v>1180</v>
      </c>
      <c r="E12" s="204" t="s">
        <v>1387</v>
      </c>
    </row>
    <row r="13" spans="1:5" ht="11.25">
      <c r="A13" s="204" t="s">
        <v>804</v>
      </c>
      <c r="B13" s="204" t="s">
        <v>810</v>
      </c>
      <c r="C13" s="204" t="s">
        <v>811</v>
      </c>
      <c r="D13" s="204" t="s">
        <v>1189</v>
      </c>
      <c r="E13" s="204" t="s">
        <v>1388</v>
      </c>
    </row>
    <row r="14" spans="1:5" ht="11.25">
      <c r="A14" s="204" t="s">
        <v>804</v>
      </c>
      <c r="B14" s="204" t="s">
        <v>814</v>
      </c>
      <c r="C14" s="204" t="s">
        <v>815</v>
      </c>
      <c r="D14" s="204" t="s">
        <v>1202</v>
      </c>
      <c r="E14" s="204" t="s">
        <v>1389</v>
      </c>
    </row>
    <row r="15" spans="1:5" ht="11.25">
      <c r="A15" s="204" t="s">
        <v>804</v>
      </c>
      <c r="B15" s="204" t="s">
        <v>820</v>
      </c>
      <c r="C15" s="204" t="s">
        <v>821</v>
      </c>
      <c r="D15" s="204" t="s">
        <v>1206</v>
      </c>
      <c r="E15" s="204" t="s">
        <v>1390</v>
      </c>
    </row>
    <row r="16" spans="1:5" ht="11.25">
      <c r="A16" s="204" t="s">
        <v>804</v>
      </c>
      <c r="B16" s="204" t="s">
        <v>824</v>
      </c>
      <c r="C16" s="204" t="s">
        <v>825</v>
      </c>
      <c r="D16" s="204" t="s">
        <v>1231</v>
      </c>
      <c r="E16" s="204" t="s">
        <v>1391</v>
      </c>
    </row>
    <row r="17" spans="1:5" ht="11.25">
      <c r="A17" s="204" t="s">
        <v>804</v>
      </c>
      <c r="B17" s="204" t="s">
        <v>828</v>
      </c>
      <c r="C17" s="204" t="s">
        <v>829</v>
      </c>
      <c r="D17" s="204" t="s">
        <v>1239</v>
      </c>
      <c r="E17" s="204" t="s">
        <v>1392</v>
      </c>
    </row>
    <row r="18" spans="1:5" ht="11.25">
      <c r="A18" s="204" t="s">
        <v>804</v>
      </c>
      <c r="B18" s="204" t="s">
        <v>834</v>
      </c>
      <c r="C18" s="204" t="s">
        <v>835</v>
      </c>
      <c r="D18" s="204" t="s">
        <v>1244</v>
      </c>
      <c r="E18" s="204" t="s">
        <v>1393</v>
      </c>
    </row>
    <row r="19" spans="1:5" ht="11.25">
      <c r="A19" s="204" t="s">
        <v>838</v>
      </c>
      <c r="B19" s="204" t="s">
        <v>838</v>
      </c>
      <c r="C19" s="204" t="s">
        <v>839</v>
      </c>
      <c r="D19" s="204" t="s">
        <v>1256</v>
      </c>
      <c r="E19" s="204" t="s">
        <v>1394</v>
      </c>
    </row>
    <row r="20" spans="1:5" ht="11.25">
      <c r="A20" s="204" t="s">
        <v>857</v>
      </c>
      <c r="B20" s="204" t="s">
        <v>859</v>
      </c>
      <c r="C20" s="204" t="s">
        <v>860</v>
      </c>
      <c r="D20" s="204" t="s">
        <v>1267</v>
      </c>
      <c r="E20" s="204" t="s">
        <v>1395</v>
      </c>
    </row>
    <row r="21" spans="1:5" ht="11.25">
      <c r="A21" s="204" t="s">
        <v>857</v>
      </c>
      <c r="B21" s="204" t="s">
        <v>857</v>
      </c>
      <c r="C21" s="204" t="s">
        <v>858</v>
      </c>
      <c r="D21" s="204" t="s">
        <v>1323</v>
      </c>
      <c r="E21" s="204" t="s">
        <v>1396</v>
      </c>
    </row>
    <row r="22" spans="1:5" ht="11.25">
      <c r="A22" s="204" t="s">
        <v>857</v>
      </c>
      <c r="B22" s="204" t="s">
        <v>870</v>
      </c>
      <c r="C22" s="204" t="s">
        <v>871</v>
      </c>
      <c r="D22" s="204" t="s">
        <v>1332</v>
      </c>
      <c r="E22" s="204" t="s">
        <v>1397</v>
      </c>
    </row>
    <row r="23" spans="1:5" ht="11.25">
      <c r="A23" s="204" t="s">
        <v>857</v>
      </c>
      <c r="B23" s="204" t="s">
        <v>875</v>
      </c>
      <c r="C23" s="204" t="s">
        <v>858</v>
      </c>
      <c r="D23" s="204" t="s">
        <v>1358</v>
      </c>
      <c r="E23" s="204" t="s">
        <v>1398</v>
      </c>
    </row>
    <row r="24" spans="1:3" ht="11.25">
      <c r="A24" s="204" t="s">
        <v>857</v>
      </c>
      <c r="B24" s="204" t="s">
        <v>880</v>
      </c>
      <c r="C24" s="204" t="s">
        <v>881</v>
      </c>
    </row>
    <row r="25" spans="1:3" ht="11.25">
      <c r="A25" s="204" t="s">
        <v>857</v>
      </c>
      <c r="B25" s="204" t="s">
        <v>882</v>
      </c>
      <c r="C25" s="204" t="s">
        <v>883</v>
      </c>
    </row>
    <row r="26" spans="1:3" ht="11.25">
      <c r="A26" s="204" t="s">
        <v>857</v>
      </c>
      <c r="B26" s="204" t="s">
        <v>884</v>
      </c>
      <c r="C26" s="204" t="s">
        <v>885</v>
      </c>
    </row>
    <row r="27" spans="1:3" ht="11.25">
      <c r="A27" s="204" t="s">
        <v>857</v>
      </c>
      <c r="B27" s="204" t="s">
        <v>888</v>
      </c>
      <c r="C27" s="204" t="s">
        <v>889</v>
      </c>
    </row>
    <row r="28" spans="1:3" ht="11.25">
      <c r="A28" s="204" t="s">
        <v>857</v>
      </c>
      <c r="B28" s="204" t="s">
        <v>894</v>
      </c>
      <c r="C28" s="204" t="s">
        <v>895</v>
      </c>
    </row>
    <row r="29" spans="1:3" ht="11.25">
      <c r="A29" s="204" t="s">
        <v>857</v>
      </c>
      <c r="B29" s="204" t="s">
        <v>904</v>
      </c>
      <c r="C29" s="204" t="s">
        <v>905</v>
      </c>
    </row>
    <row r="30" spans="1:3" ht="11.25">
      <c r="A30" s="204" t="s">
        <v>857</v>
      </c>
      <c r="B30" s="204" t="s">
        <v>910</v>
      </c>
      <c r="C30" s="204" t="s">
        <v>911</v>
      </c>
    </row>
    <row r="31" spans="1:3" ht="11.25">
      <c r="A31" s="204" t="s">
        <v>857</v>
      </c>
      <c r="B31" s="204" t="s">
        <v>916</v>
      </c>
      <c r="C31" s="204" t="s">
        <v>917</v>
      </c>
    </row>
    <row r="32" spans="1:3" ht="11.25">
      <c r="A32" s="204" t="s">
        <v>918</v>
      </c>
      <c r="B32" s="204" t="s">
        <v>920</v>
      </c>
      <c r="C32" s="204" t="s">
        <v>921</v>
      </c>
    </row>
    <row r="33" spans="1:3" ht="11.25">
      <c r="A33" s="204" t="s">
        <v>918</v>
      </c>
      <c r="B33" s="204" t="s">
        <v>927</v>
      </c>
      <c r="C33" s="204" t="s">
        <v>928</v>
      </c>
    </row>
    <row r="34" spans="1:3" ht="11.25">
      <c r="A34" s="204" t="s">
        <v>918</v>
      </c>
      <c r="B34" s="204" t="s">
        <v>937</v>
      </c>
      <c r="C34" s="204" t="s">
        <v>938</v>
      </c>
    </row>
    <row r="35" spans="1:3" ht="11.25">
      <c r="A35" s="204" t="s">
        <v>918</v>
      </c>
      <c r="B35" s="204" t="s">
        <v>918</v>
      </c>
      <c r="C35" s="204" t="s">
        <v>919</v>
      </c>
    </row>
    <row r="36" spans="1:3" ht="11.25">
      <c r="A36" s="204" t="s">
        <v>918</v>
      </c>
      <c r="B36" s="204" t="s">
        <v>941</v>
      </c>
      <c r="C36" s="204" t="s">
        <v>919</v>
      </c>
    </row>
    <row r="37" spans="1:3" ht="11.25">
      <c r="A37" s="204" t="s">
        <v>918</v>
      </c>
      <c r="B37" s="204" t="s">
        <v>954</v>
      </c>
      <c r="C37" s="204" t="s">
        <v>955</v>
      </c>
    </row>
    <row r="38" spans="1:3" ht="11.25">
      <c r="A38" s="204" t="s">
        <v>918</v>
      </c>
      <c r="B38" s="204" t="s">
        <v>956</v>
      </c>
      <c r="C38" s="204" t="s">
        <v>957</v>
      </c>
    </row>
    <row r="39" spans="1:3" ht="11.25">
      <c r="A39" s="204" t="s">
        <v>918</v>
      </c>
      <c r="B39" s="204" t="s">
        <v>962</v>
      </c>
      <c r="C39" s="204" t="s">
        <v>963</v>
      </c>
    </row>
    <row r="40" spans="1:3" ht="11.25">
      <c r="A40" s="204" t="s">
        <v>918</v>
      </c>
      <c r="B40" s="204" t="s">
        <v>968</v>
      </c>
      <c r="C40" s="204" t="s">
        <v>969</v>
      </c>
    </row>
    <row r="41" spans="1:3" ht="11.25">
      <c r="A41" s="204" t="s">
        <v>918</v>
      </c>
      <c r="B41" s="204" t="s">
        <v>974</v>
      </c>
      <c r="C41" s="204" t="s">
        <v>975</v>
      </c>
    </row>
    <row r="42" spans="1:3" ht="11.25">
      <c r="A42" s="204" t="s">
        <v>918</v>
      </c>
      <c r="B42" s="204" t="s">
        <v>976</v>
      </c>
      <c r="C42" s="204" t="s">
        <v>977</v>
      </c>
    </row>
    <row r="43" spans="1:3" ht="11.25">
      <c r="A43" s="204" t="s">
        <v>978</v>
      </c>
      <c r="B43" s="204" t="s">
        <v>980</v>
      </c>
      <c r="C43" s="204" t="s">
        <v>981</v>
      </c>
    </row>
    <row r="44" spans="1:3" ht="11.25">
      <c r="A44" s="204" t="s">
        <v>978</v>
      </c>
      <c r="B44" s="204" t="s">
        <v>982</v>
      </c>
      <c r="C44" s="204" t="s">
        <v>983</v>
      </c>
    </row>
    <row r="45" spans="1:3" ht="11.25">
      <c r="A45" s="204" t="s">
        <v>978</v>
      </c>
      <c r="B45" s="204" t="s">
        <v>984</v>
      </c>
      <c r="C45" s="204" t="s">
        <v>985</v>
      </c>
    </row>
    <row r="46" spans="1:3" ht="11.25">
      <c r="A46" s="204" t="s">
        <v>978</v>
      </c>
      <c r="B46" s="204" t="s">
        <v>986</v>
      </c>
      <c r="C46" s="204" t="s">
        <v>987</v>
      </c>
    </row>
    <row r="47" spans="1:3" ht="11.25">
      <c r="A47" s="204" t="s">
        <v>978</v>
      </c>
      <c r="B47" s="204" t="s">
        <v>988</v>
      </c>
      <c r="C47" s="204" t="s">
        <v>989</v>
      </c>
    </row>
    <row r="48" spans="1:3" ht="11.25">
      <c r="A48" s="204" t="s">
        <v>978</v>
      </c>
      <c r="B48" s="204" t="s">
        <v>997</v>
      </c>
      <c r="C48" s="204" t="s">
        <v>998</v>
      </c>
    </row>
    <row r="49" spans="1:3" ht="11.25">
      <c r="A49" s="204" t="s">
        <v>978</v>
      </c>
      <c r="B49" s="204" t="s">
        <v>978</v>
      </c>
      <c r="C49" s="204" t="s">
        <v>979</v>
      </c>
    </row>
    <row r="50" spans="1:3" ht="11.25">
      <c r="A50" s="204" t="s">
        <v>978</v>
      </c>
      <c r="B50" s="204" t="s">
        <v>999</v>
      </c>
      <c r="C50" s="204" t="s">
        <v>979</v>
      </c>
    </row>
    <row r="51" spans="1:3" ht="11.25">
      <c r="A51" s="204" t="s">
        <v>978</v>
      </c>
      <c r="B51" s="204" t="s">
        <v>1003</v>
      </c>
      <c r="C51" s="204" t="s">
        <v>1004</v>
      </c>
    </row>
    <row r="52" spans="1:3" ht="11.25">
      <c r="A52" s="204" t="s">
        <v>978</v>
      </c>
      <c r="B52" s="204" t="s">
        <v>1007</v>
      </c>
      <c r="C52" s="204" t="s">
        <v>1008</v>
      </c>
    </row>
    <row r="53" spans="1:3" ht="11.25">
      <c r="A53" s="204" t="s">
        <v>1009</v>
      </c>
      <c r="B53" s="204" t="s">
        <v>1011</v>
      </c>
      <c r="C53" s="204" t="s">
        <v>1012</v>
      </c>
    </row>
    <row r="54" spans="1:3" ht="11.25">
      <c r="A54" s="204" t="s">
        <v>1009</v>
      </c>
      <c r="B54" s="204" t="s">
        <v>1015</v>
      </c>
      <c r="C54" s="204" t="s">
        <v>1016</v>
      </c>
    </row>
    <row r="55" spans="1:3" ht="11.25">
      <c r="A55" s="204" t="s">
        <v>1009</v>
      </c>
      <c r="B55" s="204" t="s">
        <v>1020</v>
      </c>
      <c r="C55" s="204" t="s">
        <v>1021</v>
      </c>
    </row>
    <row r="56" spans="1:3" ht="11.25">
      <c r="A56" s="204" t="s">
        <v>1009</v>
      </c>
      <c r="B56" s="204" t="s">
        <v>1024</v>
      </c>
      <c r="C56" s="204" t="s">
        <v>1025</v>
      </c>
    </row>
    <row r="57" spans="1:3" ht="11.25">
      <c r="A57" s="204" t="s">
        <v>1009</v>
      </c>
      <c r="B57" s="204" t="s">
        <v>1009</v>
      </c>
      <c r="C57" s="204" t="s">
        <v>1010</v>
      </c>
    </row>
    <row r="58" spans="1:3" ht="11.25">
      <c r="A58" s="204" t="s">
        <v>1009</v>
      </c>
      <c r="B58" s="204" t="s">
        <v>1028</v>
      </c>
      <c r="C58" s="204" t="s">
        <v>1029</v>
      </c>
    </row>
    <row r="59" spans="1:3" ht="11.25">
      <c r="A59" s="204" t="s">
        <v>1009</v>
      </c>
      <c r="B59" s="204" t="s">
        <v>1032</v>
      </c>
      <c r="C59" s="204" t="s">
        <v>1010</v>
      </c>
    </row>
    <row r="60" spans="1:3" ht="11.25">
      <c r="A60" s="204" t="s">
        <v>1009</v>
      </c>
      <c r="B60" s="204" t="s">
        <v>1037</v>
      </c>
      <c r="C60" s="204" t="s">
        <v>1038</v>
      </c>
    </row>
    <row r="61" spans="1:3" ht="11.25">
      <c r="A61" s="204" t="s">
        <v>1009</v>
      </c>
      <c r="B61" s="204" t="s">
        <v>1046</v>
      </c>
      <c r="C61" s="204" t="s">
        <v>1047</v>
      </c>
    </row>
    <row r="62" spans="1:3" ht="11.25">
      <c r="A62" s="204" t="s">
        <v>1009</v>
      </c>
      <c r="B62" s="204" t="s">
        <v>1055</v>
      </c>
      <c r="C62" s="204" t="s">
        <v>1056</v>
      </c>
    </row>
    <row r="63" spans="1:3" ht="11.25">
      <c r="A63" s="204" t="s">
        <v>1009</v>
      </c>
      <c r="B63" s="204" t="s">
        <v>1059</v>
      </c>
      <c r="C63" s="204" t="s">
        <v>1060</v>
      </c>
    </row>
    <row r="64" spans="1:3" ht="11.25">
      <c r="A64" s="204" t="s">
        <v>1009</v>
      </c>
      <c r="B64" s="204" t="s">
        <v>1063</v>
      </c>
      <c r="C64" s="204" t="s">
        <v>1064</v>
      </c>
    </row>
    <row r="65" spans="1:3" ht="11.25">
      <c r="A65" s="204" t="s">
        <v>1009</v>
      </c>
      <c r="B65" s="204" t="s">
        <v>1067</v>
      </c>
      <c r="C65" s="204" t="s">
        <v>1068</v>
      </c>
    </row>
    <row r="66" spans="1:3" ht="11.25">
      <c r="A66" s="204" t="s">
        <v>1071</v>
      </c>
      <c r="B66" s="204" t="s">
        <v>1073</v>
      </c>
      <c r="C66" s="204" t="s">
        <v>1074</v>
      </c>
    </row>
    <row r="67" spans="1:3" ht="11.25">
      <c r="A67" s="204" t="s">
        <v>1071</v>
      </c>
      <c r="B67" s="204" t="s">
        <v>1077</v>
      </c>
      <c r="C67" s="204" t="s">
        <v>1078</v>
      </c>
    </row>
    <row r="68" spans="1:3" ht="11.25">
      <c r="A68" s="204" t="s">
        <v>1071</v>
      </c>
      <c r="B68" s="204" t="s">
        <v>1079</v>
      </c>
      <c r="C68" s="204" t="s">
        <v>1080</v>
      </c>
    </row>
    <row r="69" spans="1:3" ht="11.25">
      <c r="A69" s="204" t="s">
        <v>1071</v>
      </c>
      <c r="B69" s="204" t="s">
        <v>1081</v>
      </c>
      <c r="C69" s="204" t="s">
        <v>1082</v>
      </c>
    </row>
    <row r="70" spans="1:3" ht="11.25">
      <c r="A70" s="204" t="s">
        <v>1071</v>
      </c>
      <c r="B70" s="204" t="s">
        <v>1083</v>
      </c>
      <c r="C70" s="204" t="s">
        <v>1084</v>
      </c>
    </row>
    <row r="71" spans="1:3" ht="11.25">
      <c r="A71" s="204" t="s">
        <v>1071</v>
      </c>
      <c r="B71" s="204" t="s">
        <v>1085</v>
      </c>
      <c r="C71" s="204" t="s">
        <v>1086</v>
      </c>
    </row>
    <row r="72" spans="1:3" ht="11.25">
      <c r="A72" s="204" t="s">
        <v>1071</v>
      </c>
      <c r="B72" s="204" t="s">
        <v>1087</v>
      </c>
      <c r="C72" s="204" t="s">
        <v>1088</v>
      </c>
    </row>
    <row r="73" spans="1:3" ht="11.25">
      <c r="A73" s="204" t="s">
        <v>1071</v>
      </c>
      <c r="B73" s="204" t="s">
        <v>1071</v>
      </c>
      <c r="C73" s="204" t="s">
        <v>1072</v>
      </c>
    </row>
    <row r="74" spans="1:3" ht="11.25">
      <c r="A74" s="204" t="s">
        <v>1071</v>
      </c>
      <c r="B74" s="204" t="s">
        <v>1091</v>
      </c>
      <c r="C74" s="204" t="s">
        <v>1072</v>
      </c>
    </row>
    <row r="75" spans="1:3" ht="11.25">
      <c r="A75" s="204" t="s">
        <v>1071</v>
      </c>
      <c r="B75" s="204" t="s">
        <v>1096</v>
      </c>
      <c r="C75" s="204" t="s">
        <v>1097</v>
      </c>
    </row>
    <row r="76" spans="1:3" ht="11.25">
      <c r="A76" s="204" t="s">
        <v>1098</v>
      </c>
      <c r="B76" s="204" t="s">
        <v>1100</v>
      </c>
      <c r="C76" s="204" t="s">
        <v>1101</v>
      </c>
    </row>
    <row r="77" spans="1:3" ht="11.25">
      <c r="A77" s="204" t="s">
        <v>1098</v>
      </c>
      <c r="B77" s="204" t="s">
        <v>1105</v>
      </c>
      <c r="C77" s="204" t="s">
        <v>1106</v>
      </c>
    </row>
    <row r="78" spans="1:3" ht="11.25">
      <c r="A78" s="204" t="s">
        <v>1098</v>
      </c>
      <c r="B78" s="204" t="s">
        <v>1107</v>
      </c>
      <c r="C78" s="204" t="s">
        <v>1108</v>
      </c>
    </row>
    <row r="79" spans="1:3" ht="11.25">
      <c r="A79" s="204" t="s">
        <v>1098</v>
      </c>
      <c r="B79" s="204" t="s">
        <v>1109</v>
      </c>
      <c r="C79" s="204" t="s">
        <v>1110</v>
      </c>
    </row>
    <row r="80" spans="1:3" ht="11.25">
      <c r="A80" s="204" t="s">
        <v>1098</v>
      </c>
      <c r="B80" s="204" t="s">
        <v>1111</v>
      </c>
      <c r="C80" s="204" t="s">
        <v>1112</v>
      </c>
    </row>
    <row r="81" spans="1:3" ht="11.25">
      <c r="A81" s="204" t="s">
        <v>1098</v>
      </c>
      <c r="B81" s="204" t="s">
        <v>1115</v>
      </c>
      <c r="C81" s="204" t="s">
        <v>1116</v>
      </c>
    </row>
    <row r="82" spans="1:3" ht="11.25">
      <c r="A82" s="204" t="s">
        <v>1098</v>
      </c>
      <c r="B82" s="204" t="s">
        <v>1119</v>
      </c>
      <c r="C82" s="204" t="s">
        <v>1120</v>
      </c>
    </row>
    <row r="83" spans="1:3" ht="11.25">
      <c r="A83" s="204" t="s">
        <v>1098</v>
      </c>
      <c r="B83" s="204" t="s">
        <v>1121</v>
      </c>
      <c r="C83" s="204" t="s">
        <v>1122</v>
      </c>
    </row>
    <row r="84" spans="1:3" ht="11.25">
      <c r="A84" s="204" t="s">
        <v>1098</v>
      </c>
      <c r="B84" s="204" t="s">
        <v>1098</v>
      </c>
      <c r="C84" s="204" t="s">
        <v>1099</v>
      </c>
    </row>
    <row r="85" spans="1:3" ht="11.25">
      <c r="A85" s="204" t="s">
        <v>1098</v>
      </c>
      <c r="B85" s="204" t="s">
        <v>1123</v>
      </c>
      <c r="C85" s="204" t="s">
        <v>1099</v>
      </c>
    </row>
    <row r="86" spans="1:3" ht="11.25">
      <c r="A86" s="204" t="s">
        <v>1098</v>
      </c>
      <c r="B86" s="204" t="s">
        <v>1128</v>
      </c>
      <c r="C86" s="204" t="s">
        <v>1129</v>
      </c>
    </row>
    <row r="87" spans="1:3" ht="11.25">
      <c r="A87" s="204" t="s">
        <v>1098</v>
      </c>
      <c r="B87" s="204" t="s">
        <v>1130</v>
      </c>
      <c r="C87" s="204" t="s">
        <v>1131</v>
      </c>
    </row>
    <row r="88" spans="1:3" ht="11.25">
      <c r="A88" s="204" t="s">
        <v>1098</v>
      </c>
      <c r="B88" s="204" t="s">
        <v>1132</v>
      </c>
      <c r="C88" s="204" t="s">
        <v>1133</v>
      </c>
    </row>
    <row r="89" spans="1:3" ht="11.25">
      <c r="A89" s="204" t="s">
        <v>1098</v>
      </c>
      <c r="B89" s="204" t="s">
        <v>1134</v>
      </c>
      <c r="C89" s="204" t="s">
        <v>1135</v>
      </c>
    </row>
    <row r="90" spans="1:3" ht="11.25">
      <c r="A90" s="204" t="s">
        <v>1098</v>
      </c>
      <c r="B90" s="204" t="s">
        <v>1136</v>
      </c>
      <c r="C90" s="204" t="s">
        <v>1137</v>
      </c>
    </row>
    <row r="91" spans="1:3" ht="11.25">
      <c r="A91" s="204" t="s">
        <v>1140</v>
      </c>
      <c r="B91" s="204" t="s">
        <v>1142</v>
      </c>
      <c r="C91" s="204" t="s">
        <v>1143</v>
      </c>
    </row>
    <row r="92" spans="1:3" ht="11.25">
      <c r="A92" s="204" t="s">
        <v>1140</v>
      </c>
      <c r="B92" s="204" t="s">
        <v>1146</v>
      </c>
      <c r="C92" s="204" t="s">
        <v>1147</v>
      </c>
    </row>
    <row r="93" spans="1:3" ht="11.25">
      <c r="A93" s="204" t="s">
        <v>1140</v>
      </c>
      <c r="B93" s="204" t="s">
        <v>1153</v>
      </c>
      <c r="C93" s="204" t="s">
        <v>1154</v>
      </c>
    </row>
    <row r="94" spans="1:3" ht="11.25">
      <c r="A94" s="204" t="s">
        <v>1140</v>
      </c>
      <c r="B94" s="204" t="s">
        <v>1155</v>
      </c>
      <c r="C94" s="204" t="s">
        <v>1156</v>
      </c>
    </row>
    <row r="95" spans="1:3" ht="11.25">
      <c r="A95" s="204" t="s">
        <v>1140</v>
      </c>
      <c r="B95" s="204" t="s">
        <v>1157</v>
      </c>
      <c r="C95" s="204" t="s">
        <v>1158</v>
      </c>
    </row>
    <row r="96" spans="1:3" ht="11.25">
      <c r="A96" s="204" t="s">
        <v>1140</v>
      </c>
      <c r="B96" s="204" t="s">
        <v>1159</v>
      </c>
      <c r="C96" s="204" t="s">
        <v>1160</v>
      </c>
    </row>
    <row r="97" spans="1:3" ht="11.25">
      <c r="A97" s="204" t="s">
        <v>1140</v>
      </c>
      <c r="B97" s="204" t="s">
        <v>1163</v>
      </c>
      <c r="C97" s="204" t="s">
        <v>1164</v>
      </c>
    </row>
    <row r="98" spans="1:3" ht="11.25">
      <c r="A98" s="204" t="s">
        <v>1140</v>
      </c>
      <c r="B98" s="204" t="s">
        <v>1165</v>
      </c>
      <c r="C98" s="204" t="s">
        <v>1166</v>
      </c>
    </row>
    <row r="99" spans="1:3" ht="11.25">
      <c r="A99" s="204" t="s">
        <v>1140</v>
      </c>
      <c r="B99" s="204" t="s">
        <v>1167</v>
      </c>
      <c r="C99" s="204" t="s">
        <v>1168</v>
      </c>
    </row>
    <row r="100" spans="1:3" ht="11.25">
      <c r="A100" s="204" t="s">
        <v>1140</v>
      </c>
      <c r="B100" s="204" t="s">
        <v>1140</v>
      </c>
      <c r="C100" s="204" t="s">
        <v>1141</v>
      </c>
    </row>
    <row r="101" spans="1:3" ht="11.25">
      <c r="A101" s="204" t="s">
        <v>1140</v>
      </c>
      <c r="B101" s="204" t="s">
        <v>1169</v>
      </c>
      <c r="C101" s="204" t="s">
        <v>1141</v>
      </c>
    </row>
    <row r="102" spans="1:3" ht="11.25">
      <c r="A102" s="204" t="s">
        <v>1140</v>
      </c>
      <c r="B102" s="204" t="s">
        <v>1174</v>
      </c>
      <c r="C102" s="204" t="s">
        <v>1175</v>
      </c>
    </row>
    <row r="103" spans="1:3" ht="11.25">
      <c r="A103" s="204" t="s">
        <v>1140</v>
      </c>
      <c r="B103" s="204" t="s">
        <v>1176</v>
      </c>
      <c r="C103" s="204" t="s">
        <v>1177</v>
      </c>
    </row>
    <row r="104" spans="1:3" ht="11.25">
      <c r="A104" s="204" t="s">
        <v>1140</v>
      </c>
      <c r="B104" s="204" t="s">
        <v>1178</v>
      </c>
      <c r="C104" s="204" t="s">
        <v>1179</v>
      </c>
    </row>
    <row r="105" spans="1:3" ht="11.25">
      <c r="A105" s="204" t="s">
        <v>1180</v>
      </c>
      <c r="B105" s="204" t="s">
        <v>1180</v>
      </c>
      <c r="C105" s="204" t="s">
        <v>1181</v>
      </c>
    </row>
    <row r="106" spans="1:3" ht="11.25">
      <c r="A106" s="204" t="s">
        <v>1189</v>
      </c>
      <c r="B106" s="204" t="s">
        <v>1189</v>
      </c>
      <c r="C106" s="204" t="s">
        <v>1190</v>
      </c>
    </row>
    <row r="107" spans="1:3" ht="11.25">
      <c r="A107" s="204" t="s">
        <v>1202</v>
      </c>
      <c r="B107" s="204" t="s">
        <v>1202</v>
      </c>
      <c r="C107" s="204" t="s">
        <v>1203</v>
      </c>
    </row>
    <row r="108" spans="1:3" ht="11.25">
      <c r="A108" s="204" t="s">
        <v>1206</v>
      </c>
      <c r="B108" s="204" t="s">
        <v>1208</v>
      </c>
      <c r="C108" s="204" t="s">
        <v>1207</v>
      </c>
    </row>
    <row r="109" spans="1:3" ht="11.25">
      <c r="A109" s="204" t="s">
        <v>1206</v>
      </c>
      <c r="B109" s="204" t="s">
        <v>1206</v>
      </c>
      <c r="C109" s="204" t="s">
        <v>1207</v>
      </c>
    </row>
    <row r="110" spans="1:3" ht="11.25">
      <c r="A110" s="204" t="s">
        <v>1231</v>
      </c>
      <c r="B110" s="204" t="s">
        <v>1231</v>
      </c>
      <c r="C110" s="204" t="s">
        <v>1232</v>
      </c>
    </row>
    <row r="111" spans="1:3" ht="11.25">
      <c r="A111" s="204" t="s">
        <v>1239</v>
      </c>
      <c r="B111" s="204" t="s">
        <v>1239</v>
      </c>
      <c r="C111" s="204" t="s">
        <v>1240</v>
      </c>
    </row>
    <row r="112" spans="1:3" ht="11.25">
      <c r="A112" s="204" t="s">
        <v>1244</v>
      </c>
      <c r="B112" s="204" t="s">
        <v>1244</v>
      </c>
      <c r="C112" s="204" t="s">
        <v>1245</v>
      </c>
    </row>
    <row r="113" spans="1:3" ht="11.25">
      <c r="A113" s="204" t="s">
        <v>1256</v>
      </c>
      <c r="B113" s="204" t="s">
        <v>1256</v>
      </c>
      <c r="C113" s="204" t="s">
        <v>1257</v>
      </c>
    </row>
    <row r="114" spans="1:3" ht="11.25">
      <c r="A114" s="204" t="s">
        <v>1267</v>
      </c>
      <c r="B114" s="204" t="s">
        <v>1267</v>
      </c>
      <c r="C114" s="204" t="s">
        <v>1268</v>
      </c>
    </row>
    <row r="115" spans="1:3" ht="11.25">
      <c r="A115" s="204" t="s">
        <v>1323</v>
      </c>
      <c r="B115" s="204" t="s">
        <v>1323</v>
      </c>
      <c r="C115" s="204" t="s">
        <v>1324</v>
      </c>
    </row>
    <row r="116" spans="1:3" ht="11.25">
      <c r="A116" s="204" t="s">
        <v>1332</v>
      </c>
      <c r="B116" s="204" t="s">
        <v>1332</v>
      </c>
      <c r="C116" s="204" t="s">
        <v>1333</v>
      </c>
    </row>
    <row r="117" spans="1:3" ht="11.25">
      <c r="A117" s="204" t="s">
        <v>1358</v>
      </c>
      <c r="B117" s="204" t="s">
        <v>1358</v>
      </c>
      <c r="C117" s="204" t="s">
        <v>1359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UPDATE_INSTRUCTION">
    <tabColor indexed="24"/>
    <pageSetUpPr fitToPage="1"/>
  </sheetPr>
  <dimension ref="A1:Q2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378" customWidth="1"/>
    <col min="3" max="16" width="8.7109375" style="378" customWidth="1"/>
    <col min="17" max="17" width="2.7109375" style="378" customWidth="1"/>
    <col min="18" max="16384" width="9.140625" style="378" customWidth="1"/>
  </cols>
  <sheetData>
    <row r="1" spans="1:15" ht="11.25">
      <c r="A1" s="377"/>
      <c r="N1" s="379"/>
      <c r="O1" s="379"/>
    </row>
    <row r="2" spans="2:17" ht="12.75" customHeight="1">
      <c r="B2" s="191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89"/>
      <c r="O2" s="527" t="e">
        <f>version</f>
        <v>#NAME?</v>
      </c>
      <c r="P2" s="527"/>
      <c r="Q2" s="528"/>
    </row>
    <row r="3" spans="2:17" ht="30.75" customHeight="1" thickBot="1">
      <c r="B3" s="187"/>
      <c r="C3" s="529" t="s">
        <v>537</v>
      </c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1"/>
      <c r="Q3" s="188"/>
    </row>
    <row r="4" spans="2:17" ht="11.25">
      <c r="B4" s="187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186"/>
    </row>
    <row r="5" spans="2:17" ht="11.25">
      <c r="B5" s="187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186"/>
    </row>
    <row r="6" spans="2:17" ht="11.25">
      <c r="B6" s="187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186"/>
    </row>
    <row r="7" spans="2:17" ht="11.25">
      <c r="B7" s="187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186"/>
    </row>
    <row r="8" spans="2:17" ht="11.25">
      <c r="B8" s="187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186"/>
    </row>
    <row r="9" spans="2:17" ht="11.25">
      <c r="B9" s="187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186"/>
    </row>
    <row r="10" spans="2:17" ht="11.25">
      <c r="B10" s="187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186"/>
    </row>
    <row r="11" spans="2:17" ht="11.25">
      <c r="B11" s="187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186"/>
    </row>
    <row r="12" spans="2:17" ht="11.25">
      <c r="B12" s="187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186"/>
    </row>
    <row r="13" spans="2:17" ht="11.25">
      <c r="B13" s="187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186"/>
    </row>
    <row r="14" spans="2:17" ht="11.25">
      <c r="B14" s="187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186"/>
    </row>
    <row r="15" spans="2:17" ht="11.25">
      <c r="B15" s="187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186"/>
    </row>
    <row r="16" spans="2:17" ht="11.25">
      <c r="B16" s="187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186"/>
    </row>
    <row r="17" spans="2:17" ht="11.25">
      <c r="B17" s="187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186"/>
    </row>
    <row r="18" spans="2:17" ht="11.25">
      <c r="B18" s="187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186"/>
    </row>
    <row r="19" spans="2:17" ht="11.25" customHeight="1">
      <c r="B19" s="187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186"/>
    </row>
    <row r="20" spans="2:17" ht="11.25">
      <c r="B20" s="187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186"/>
    </row>
    <row r="21" spans="2:17" ht="12" thickBot="1">
      <c r="B21" s="185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3"/>
    </row>
    <row r="23" spans="2:17" ht="11.25">
      <c r="B23" s="182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0"/>
    </row>
    <row r="24" spans="2:17" ht="48" customHeight="1" thickBot="1">
      <c r="B24" s="179"/>
      <c r="C24" s="532" t="s">
        <v>536</v>
      </c>
      <c r="D24" s="533"/>
      <c r="E24" s="533"/>
      <c r="F24" s="533"/>
      <c r="G24" s="533"/>
      <c r="H24" s="533"/>
      <c r="I24" s="534"/>
      <c r="J24" s="534"/>
      <c r="K24" s="534"/>
      <c r="L24" s="534"/>
      <c r="M24" s="534"/>
      <c r="N24" s="534"/>
      <c r="O24" s="534"/>
      <c r="P24" s="535"/>
      <c r="Q24" s="178"/>
    </row>
    <row r="25" spans="2:17" ht="12" thickBot="1">
      <c r="B25" s="177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5"/>
    </row>
  </sheetData>
  <sheetProtection password="FA9C" sheet="1" objects="1" scenarios="1" formatColumns="0" formatRows="0"/>
  <mergeCells count="4">
    <mergeCell ref="O2:Q2"/>
    <mergeCell ref="C3:P3"/>
    <mergeCell ref="C24:H24"/>
    <mergeCell ref="I24:P24"/>
  </mergeCell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87" r:id="rId4"/>
  <drawing r:id="rId3"/>
  <legacyDrawing r:id="rId2"/>
  <oleObjects>
    <oleObject progId="Word.Document.8" shapeId="1311618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ReestrM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D1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382" customWidth="1"/>
    <col min="2" max="2" width="80.7109375" style="382" customWidth="1"/>
    <col min="3" max="3" width="30.7109375" style="382" customWidth="1"/>
    <col min="4" max="16384" width="9.140625" style="192" customWidth="1"/>
  </cols>
  <sheetData>
    <row r="1" spans="1:4" ht="24" customHeight="1" thickBot="1">
      <c r="A1" s="194" t="s">
        <v>540</v>
      </c>
      <c r="B1" s="194" t="s">
        <v>539</v>
      </c>
      <c r="C1" s="193" t="s">
        <v>538</v>
      </c>
      <c r="D1" s="381"/>
    </row>
    <row r="2" spans="1:3" ht="11.25">
      <c r="A2" s="382" t="s">
        <v>755</v>
      </c>
      <c r="B2" s="382" t="s">
        <v>756</v>
      </c>
      <c r="C2" s="382" t="s">
        <v>757</v>
      </c>
    </row>
    <row r="3" spans="1:3" ht="11.25">
      <c r="A3" s="382" t="s">
        <v>758</v>
      </c>
      <c r="B3" s="382" t="s">
        <v>759</v>
      </c>
      <c r="C3" s="382" t="s">
        <v>757</v>
      </c>
    </row>
    <row r="4" spans="1:3" ht="11.25">
      <c r="A4" s="382" t="s">
        <v>760</v>
      </c>
      <c r="B4" s="382" t="s">
        <v>756</v>
      </c>
      <c r="C4" s="382" t="s">
        <v>757</v>
      </c>
    </row>
    <row r="5" spans="1:3" ht="11.25">
      <c r="A5" s="382" t="s">
        <v>761</v>
      </c>
      <c r="B5" s="382" t="s">
        <v>759</v>
      </c>
      <c r="C5" s="382" t="s">
        <v>757</v>
      </c>
    </row>
    <row r="6" spans="1:3" ht="11.25">
      <c r="A6" s="382" t="s">
        <v>1430</v>
      </c>
      <c r="B6" s="382" t="s">
        <v>756</v>
      </c>
      <c r="C6" s="382" t="s">
        <v>757</v>
      </c>
    </row>
    <row r="7" spans="1:3" ht="11.25">
      <c r="A7" s="382" t="s">
        <v>1431</v>
      </c>
      <c r="B7" s="382" t="s">
        <v>759</v>
      </c>
      <c r="C7" s="382" t="s">
        <v>757</v>
      </c>
    </row>
    <row r="8" spans="1:3" ht="11.25">
      <c r="A8" s="382" t="s">
        <v>1483</v>
      </c>
      <c r="B8" s="382" t="s">
        <v>756</v>
      </c>
      <c r="C8" s="382" t="s">
        <v>757</v>
      </c>
    </row>
    <row r="9" spans="1:3" ht="11.25">
      <c r="A9" s="382" t="s">
        <v>1484</v>
      </c>
      <c r="B9" s="382" t="s">
        <v>759</v>
      </c>
      <c r="C9" s="382" t="s">
        <v>757</v>
      </c>
    </row>
    <row r="10" spans="1:3" ht="11.25">
      <c r="A10" s="382" t="s">
        <v>1487</v>
      </c>
      <c r="B10" s="382" t="s">
        <v>756</v>
      </c>
      <c r="C10" s="382" t="s">
        <v>757</v>
      </c>
    </row>
    <row r="11" spans="1:3" ht="11.25">
      <c r="A11" s="382" t="s">
        <v>1488</v>
      </c>
      <c r="B11" s="382" t="s">
        <v>759</v>
      </c>
      <c r="C11" s="382" t="s">
        <v>757</v>
      </c>
    </row>
  </sheetData>
  <sheetProtection password="FA9C" sheet="1" objects="1" scenarios="1" formatColumns="0" formatRows="0" autoFilter="0"/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6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92" customWidth="1"/>
    <col min="27" max="36" width="9.140625" style="195" customWidth="1"/>
    <col min="37" max="16384" width="9.140625" style="19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SheetMain01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SheetMain02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SheetMain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SheetMain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SheetMain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SheetMain07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Old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288</v>
      </c>
      <c r="AW1" s="6" t="s">
        <v>289</v>
      </c>
      <c r="AX1" s="6" t="s">
        <v>434</v>
      </c>
      <c r="AY1" s="6" t="s">
        <v>435</v>
      </c>
      <c r="AZ1" s="6" t="s">
        <v>436</v>
      </c>
      <c r="BA1" s="7" t="s">
        <v>437</v>
      </c>
      <c r="BB1" s="6" t="s">
        <v>438</v>
      </c>
      <c r="BC1" s="6" t="s">
        <v>439</v>
      </c>
      <c r="BD1" s="6" t="s">
        <v>440</v>
      </c>
      <c r="BE1" s="6" t="s">
        <v>441</v>
      </c>
    </row>
    <row r="2" spans="48:57" ht="12.75" customHeight="1">
      <c r="AV2" s="7" t="s">
        <v>442</v>
      </c>
      <c r="AW2" s="9" t="s">
        <v>434</v>
      </c>
      <c r="AX2" s="7" t="s">
        <v>332</v>
      </c>
      <c r="AY2" s="7" t="s">
        <v>332</v>
      </c>
      <c r="AZ2" s="7" t="s">
        <v>332</v>
      </c>
      <c r="BA2" s="7" t="s">
        <v>332</v>
      </c>
      <c r="BB2" s="7" t="s">
        <v>332</v>
      </c>
      <c r="BC2" s="7" t="s">
        <v>332</v>
      </c>
      <c r="BD2" s="7" t="s">
        <v>332</v>
      </c>
      <c r="BE2" s="7" t="s">
        <v>332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443</v>
      </c>
      <c r="AW3" s="9" t="s">
        <v>436</v>
      </c>
      <c r="AX3" s="7" t="s">
        <v>444</v>
      </c>
      <c r="AY3" s="7" t="s">
        <v>445</v>
      </c>
      <c r="AZ3" s="7" t="s">
        <v>446</v>
      </c>
      <c r="BA3" s="7" t="s">
        <v>447</v>
      </c>
      <c r="BB3" s="7" t="s">
        <v>448</v>
      </c>
      <c r="BC3" s="7" t="s">
        <v>449</v>
      </c>
      <c r="BD3" s="7" t="s">
        <v>450</v>
      </c>
      <c r="BE3" s="7" t="s">
        <v>451</v>
      </c>
    </row>
    <row r="4" spans="3:57" ht="11.25">
      <c r="C4" s="13"/>
      <c r="D4" s="698" t="s">
        <v>452</v>
      </c>
      <c r="E4" s="699"/>
      <c r="F4" s="699"/>
      <c r="G4" s="699"/>
      <c r="H4" s="699"/>
      <c r="I4" s="699"/>
      <c r="J4" s="699"/>
      <c r="K4" s="700"/>
      <c r="L4" s="14"/>
      <c r="AV4" s="7" t="s">
        <v>453</v>
      </c>
      <c r="AW4" s="9" t="s">
        <v>437</v>
      </c>
      <c r="AX4" s="7" t="s">
        <v>454</v>
      </c>
      <c r="AY4" s="7" t="s">
        <v>455</v>
      </c>
      <c r="AZ4" s="7" t="s">
        <v>456</v>
      </c>
      <c r="BA4" s="7" t="s">
        <v>457</v>
      </c>
      <c r="BB4" s="7" t="s">
        <v>458</v>
      </c>
      <c r="BC4" s="7" t="s">
        <v>459</v>
      </c>
      <c r="BD4" s="7" t="s">
        <v>460</v>
      </c>
      <c r="BE4" s="7" t="s">
        <v>461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462</v>
      </c>
      <c r="AW5" s="9" t="s">
        <v>438</v>
      </c>
      <c r="AX5" s="7" t="s">
        <v>463</v>
      </c>
      <c r="AY5" s="7" t="s">
        <v>464</v>
      </c>
      <c r="AZ5" s="7" t="s">
        <v>465</v>
      </c>
      <c r="BB5" s="7" t="s">
        <v>466</v>
      </c>
      <c r="BC5" s="7" t="s">
        <v>142</v>
      </c>
      <c r="BE5" s="7" t="s">
        <v>143</v>
      </c>
    </row>
    <row r="6" spans="3:54" ht="11.25">
      <c r="C6" s="13"/>
      <c r="D6" s="693" t="s">
        <v>144</v>
      </c>
      <c r="E6" s="694"/>
      <c r="F6" s="694"/>
      <c r="G6" s="694"/>
      <c r="H6" s="694"/>
      <c r="I6" s="694"/>
      <c r="J6" s="694"/>
      <c r="K6" s="695"/>
      <c r="L6" s="14"/>
      <c r="AV6" s="7" t="s">
        <v>145</v>
      </c>
      <c r="AW6" s="9" t="s">
        <v>439</v>
      </c>
      <c r="AX6" s="7" t="s">
        <v>146</v>
      </c>
      <c r="AY6" s="7" t="s">
        <v>147</v>
      </c>
      <c r="BB6" s="7" t="s">
        <v>148</v>
      </c>
    </row>
    <row r="7" spans="3:51" ht="11.25">
      <c r="C7" s="13"/>
      <c r="D7" s="16" t="s">
        <v>149</v>
      </c>
      <c r="E7" s="17" t="s">
        <v>194</v>
      </c>
      <c r="F7" s="664"/>
      <c r="G7" s="664"/>
      <c r="H7" s="664"/>
      <c r="I7" s="664"/>
      <c r="J7" s="664"/>
      <c r="K7" s="665"/>
      <c r="L7" s="14"/>
      <c r="AV7" s="7" t="s">
        <v>150</v>
      </c>
      <c r="AW7" s="9" t="s">
        <v>440</v>
      </c>
      <c r="AX7" s="7" t="s">
        <v>151</v>
      </c>
      <c r="AY7" s="7" t="s">
        <v>152</v>
      </c>
    </row>
    <row r="8" spans="3:51" ht="29.25" customHeight="1">
      <c r="C8" s="13"/>
      <c r="D8" s="16" t="s">
        <v>153</v>
      </c>
      <c r="E8" s="18" t="s">
        <v>154</v>
      </c>
      <c r="F8" s="664"/>
      <c r="G8" s="664"/>
      <c r="H8" s="664"/>
      <c r="I8" s="664"/>
      <c r="J8" s="664"/>
      <c r="K8" s="665"/>
      <c r="L8" s="14"/>
      <c r="AV8" s="7" t="s">
        <v>155</v>
      </c>
      <c r="AW8" s="9" t="s">
        <v>435</v>
      </c>
      <c r="AX8" s="7" t="s">
        <v>156</v>
      </c>
      <c r="AY8" s="7" t="s">
        <v>157</v>
      </c>
    </row>
    <row r="9" spans="3:51" ht="29.25" customHeight="1">
      <c r="C9" s="13"/>
      <c r="D9" s="16" t="s">
        <v>158</v>
      </c>
      <c r="E9" s="18" t="s">
        <v>159</v>
      </c>
      <c r="F9" s="664"/>
      <c r="G9" s="664"/>
      <c r="H9" s="664"/>
      <c r="I9" s="664"/>
      <c r="J9" s="664"/>
      <c r="K9" s="665"/>
      <c r="L9" s="14"/>
      <c r="AV9" s="7" t="s">
        <v>160</v>
      </c>
      <c r="AW9" s="9" t="s">
        <v>441</v>
      </c>
      <c r="AX9" s="7" t="s">
        <v>161</v>
      </c>
      <c r="AY9" s="7" t="s">
        <v>162</v>
      </c>
    </row>
    <row r="10" spans="3:51" ht="11.25">
      <c r="C10" s="13"/>
      <c r="D10" s="16" t="s">
        <v>163</v>
      </c>
      <c r="E10" s="17" t="s">
        <v>164</v>
      </c>
      <c r="F10" s="696"/>
      <c r="G10" s="696"/>
      <c r="H10" s="696"/>
      <c r="I10" s="696"/>
      <c r="J10" s="696"/>
      <c r="K10" s="697"/>
      <c r="L10" s="14"/>
      <c r="AX10" s="7" t="s">
        <v>165</v>
      </c>
      <c r="AY10" s="7" t="s">
        <v>166</v>
      </c>
    </row>
    <row r="11" spans="3:51" ht="11.25">
      <c r="C11" s="13"/>
      <c r="D11" s="16" t="s">
        <v>167</v>
      </c>
      <c r="E11" s="17" t="s">
        <v>168</v>
      </c>
      <c r="F11" s="696"/>
      <c r="G11" s="696"/>
      <c r="H11" s="696"/>
      <c r="I11" s="696"/>
      <c r="J11" s="696"/>
      <c r="K11" s="697"/>
      <c r="L11" s="14"/>
      <c r="N11" s="19"/>
      <c r="AX11" s="7" t="s">
        <v>169</v>
      </c>
      <c r="AY11" s="7" t="s">
        <v>170</v>
      </c>
    </row>
    <row r="12" spans="3:51" ht="22.5">
      <c r="C12" s="13"/>
      <c r="D12" s="16" t="s">
        <v>171</v>
      </c>
      <c r="E12" s="18" t="s">
        <v>172</v>
      </c>
      <c r="F12" s="696"/>
      <c r="G12" s="696"/>
      <c r="H12" s="696"/>
      <c r="I12" s="696"/>
      <c r="J12" s="696"/>
      <c r="K12" s="697"/>
      <c r="L12" s="14"/>
      <c r="N12" s="19"/>
      <c r="AX12" s="7" t="s">
        <v>173</v>
      </c>
      <c r="AY12" s="7" t="s">
        <v>327</v>
      </c>
    </row>
    <row r="13" spans="3:51" ht="11.25">
      <c r="C13" s="13"/>
      <c r="D13" s="16" t="s">
        <v>328</v>
      </c>
      <c r="E13" s="17" t="s">
        <v>329</v>
      </c>
      <c r="F13" s="696"/>
      <c r="G13" s="696"/>
      <c r="H13" s="696"/>
      <c r="I13" s="696"/>
      <c r="J13" s="696"/>
      <c r="K13" s="697"/>
      <c r="L13" s="14"/>
      <c r="N13" s="19"/>
      <c r="AY13" s="7" t="s">
        <v>290</v>
      </c>
    </row>
    <row r="14" spans="3:51" ht="29.25" customHeight="1">
      <c r="C14" s="13"/>
      <c r="D14" s="16" t="s">
        <v>291</v>
      </c>
      <c r="E14" s="17" t="s">
        <v>292</v>
      </c>
      <c r="F14" s="696"/>
      <c r="G14" s="696"/>
      <c r="H14" s="696"/>
      <c r="I14" s="696"/>
      <c r="J14" s="696"/>
      <c r="K14" s="697"/>
      <c r="L14" s="14"/>
      <c r="N14" s="19"/>
      <c r="AY14" s="7" t="s">
        <v>293</v>
      </c>
    </row>
    <row r="15" spans="3:51" ht="21.75" customHeight="1">
      <c r="C15" s="13"/>
      <c r="D15" s="16" t="s">
        <v>294</v>
      </c>
      <c r="E15" s="17" t="s">
        <v>295</v>
      </c>
      <c r="F15" s="40"/>
      <c r="G15" s="692" t="s">
        <v>296</v>
      </c>
      <c r="H15" s="692"/>
      <c r="I15" s="692"/>
      <c r="J15" s="692"/>
      <c r="K15" s="3"/>
      <c r="L15" s="14"/>
      <c r="N15" s="19"/>
      <c r="AY15" s="7" t="s">
        <v>297</v>
      </c>
    </row>
    <row r="16" spans="3:51" ht="12" thickBot="1">
      <c r="C16" s="13"/>
      <c r="D16" s="21" t="s">
        <v>298</v>
      </c>
      <c r="E16" s="22" t="s">
        <v>299</v>
      </c>
      <c r="F16" s="662"/>
      <c r="G16" s="662"/>
      <c r="H16" s="662"/>
      <c r="I16" s="662"/>
      <c r="J16" s="662"/>
      <c r="K16" s="663"/>
      <c r="L16" s="14"/>
      <c r="N16" s="19"/>
      <c r="AY16" s="7" t="s">
        <v>300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301</v>
      </c>
    </row>
    <row r="18" spans="3:14" ht="11.25">
      <c r="C18" s="13"/>
      <c r="D18" s="693" t="s">
        <v>302</v>
      </c>
      <c r="E18" s="694"/>
      <c r="F18" s="694"/>
      <c r="G18" s="694"/>
      <c r="H18" s="694"/>
      <c r="I18" s="694"/>
      <c r="J18" s="694"/>
      <c r="K18" s="695"/>
      <c r="L18" s="14"/>
      <c r="N18" s="19"/>
    </row>
    <row r="19" spans="3:14" ht="11.25">
      <c r="C19" s="13"/>
      <c r="D19" s="16" t="s">
        <v>191</v>
      </c>
      <c r="E19" s="17" t="s">
        <v>303</v>
      </c>
      <c r="F19" s="696"/>
      <c r="G19" s="696"/>
      <c r="H19" s="696"/>
      <c r="I19" s="696"/>
      <c r="J19" s="696"/>
      <c r="K19" s="697"/>
      <c r="L19" s="14"/>
      <c r="N19" s="19"/>
    </row>
    <row r="20" spans="3:14" ht="22.5">
      <c r="C20" s="13"/>
      <c r="D20" s="16" t="s">
        <v>192</v>
      </c>
      <c r="E20" s="23" t="s">
        <v>304</v>
      </c>
      <c r="F20" s="664"/>
      <c r="G20" s="664"/>
      <c r="H20" s="664"/>
      <c r="I20" s="664"/>
      <c r="J20" s="664"/>
      <c r="K20" s="665"/>
      <c r="L20" s="14"/>
      <c r="N20" s="19"/>
    </row>
    <row r="21" spans="3:14" ht="11.25">
      <c r="C21" s="13"/>
      <c r="D21" s="16" t="s">
        <v>193</v>
      </c>
      <c r="E21" s="23" t="s">
        <v>305</v>
      </c>
      <c r="F21" s="664"/>
      <c r="G21" s="664"/>
      <c r="H21" s="664"/>
      <c r="I21" s="664"/>
      <c r="J21" s="664"/>
      <c r="K21" s="665"/>
      <c r="L21" s="14"/>
      <c r="N21" s="19"/>
    </row>
    <row r="22" spans="3:14" ht="22.5">
      <c r="C22" s="13"/>
      <c r="D22" s="16" t="s">
        <v>306</v>
      </c>
      <c r="E22" s="23" t="s">
        <v>307</v>
      </c>
      <c r="F22" s="664"/>
      <c r="G22" s="664"/>
      <c r="H22" s="664"/>
      <c r="I22" s="664"/>
      <c r="J22" s="664"/>
      <c r="K22" s="665"/>
      <c r="L22" s="14"/>
      <c r="N22" s="19"/>
    </row>
    <row r="23" spans="3:14" ht="22.5">
      <c r="C23" s="13"/>
      <c r="D23" s="16" t="s">
        <v>308</v>
      </c>
      <c r="E23" s="23" t="s">
        <v>309</v>
      </c>
      <c r="F23" s="664"/>
      <c r="G23" s="664"/>
      <c r="H23" s="664"/>
      <c r="I23" s="664"/>
      <c r="J23" s="664"/>
      <c r="K23" s="665"/>
      <c r="L23" s="14"/>
      <c r="N23" s="19"/>
    </row>
    <row r="24" spans="3:14" ht="23.25" thickBot="1">
      <c r="C24" s="13"/>
      <c r="D24" s="21" t="s">
        <v>310</v>
      </c>
      <c r="E24" s="24" t="s">
        <v>311</v>
      </c>
      <c r="F24" s="662"/>
      <c r="G24" s="662"/>
      <c r="H24" s="662"/>
      <c r="I24" s="662"/>
      <c r="J24" s="662"/>
      <c r="K24" s="663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656" t="s">
        <v>312</v>
      </c>
      <c r="E26" s="657"/>
      <c r="F26" s="657"/>
      <c r="G26" s="657"/>
      <c r="H26" s="657"/>
      <c r="I26" s="657"/>
      <c r="J26" s="657"/>
      <c r="K26" s="658"/>
      <c r="L26" s="14"/>
      <c r="N26" s="19"/>
    </row>
    <row r="27" spans="3:14" ht="11.25">
      <c r="C27" s="13" t="s">
        <v>313</v>
      </c>
      <c r="D27" s="16" t="s">
        <v>284</v>
      </c>
      <c r="E27" s="23" t="s">
        <v>314</v>
      </c>
      <c r="F27" s="664"/>
      <c r="G27" s="664"/>
      <c r="H27" s="664"/>
      <c r="I27" s="664"/>
      <c r="J27" s="664"/>
      <c r="K27" s="665"/>
      <c r="L27" s="14"/>
      <c r="N27" s="19"/>
    </row>
    <row r="28" spans="3:14" ht="12" thickBot="1">
      <c r="C28" s="13" t="s">
        <v>315</v>
      </c>
      <c r="D28" s="653" t="s">
        <v>316</v>
      </c>
      <c r="E28" s="654"/>
      <c r="F28" s="654"/>
      <c r="G28" s="654"/>
      <c r="H28" s="654"/>
      <c r="I28" s="654"/>
      <c r="J28" s="654"/>
      <c r="K28" s="655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656" t="s">
        <v>317</v>
      </c>
      <c r="E30" s="657"/>
      <c r="F30" s="657"/>
      <c r="G30" s="657"/>
      <c r="H30" s="657"/>
      <c r="I30" s="657"/>
      <c r="J30" s="657"/>
      <c r="K30" s="658"/>
      <c r="L30" s="14"/>
      <c r="N30" s="19"/>
    </row>
    <row r="31" spans="3:14" ht="12" thickBot="1">
      <c r="C31" s="13"/>
      <c r="D31" s="26" t="s">
        <v>285</v>
      </c>
      <c r="E31" s="27" t="s">
        <v>318</v>
      </c>
      <c r="F31" s="688"/>
      <c r="G31" s="688"/>
      <c r="H31" s="688"/>
      <c r="I31" s="688"/>
      <c r="J31" s="688"/>
      <c r="K31" s="689"/>
      <c r="L31" s="14"/>
      <c r="N31" s="19"/>
    </row>
    <row r="32" spans="3:14" ht="22.5">
      <c r="C32" s="13"/>
      <c r="D32" s="28"/>
      <c r="E32" s="29" t="s">
        <v>319</v>
      </c>
      <c r="F32" s="29" t="s">
        <v>320</v>
      </c>
      <c r="G32" s="30" t="s">
        <v>321</v>
      </c>
      <c r="H32" s="690" t="s">
        <v>175</v>
      </c>
      <c r="I32" s="690"/>
      <c r="J32" s="690"/>
      <c r="K32" s="691"/>
      <c r="L32" s="14"/>
      <c r="N32" s="19"/>
    </row>
    <row r="33" spans="3:14" ht="11.25">
      <c r="C33" s="13" t="s">
        <v>313</v>
      </c>
      <c r="D33" s="16" t="s">
        <v>176</v>
      </c>
      <c r="E33" s="23" t="s">
        <v>177</v>
      </c>
      <c r="F33" s="41"/>
      <c r="G33" s="41"/>
      <c r="H33" s="664"/>
      <c r="I33" s="664"/>
      <c r="J33" s="664"/>
      <c r="K33" s="665"/>
      <c r="L33" s="14"/>
      <c r="N33" s="19"/>
    </row>
    <row r="34" spans="3:14" ht="12" thickBot="1">
      <c r="C34" s="13" t="s">
        <v>315</v>
      </c>
      <c r="D34" s="653" t="s">
        <v>178</v>
      </c>
      <c r="E34" s="654"/>
      <c r="F34" s="654"/>
      <c r="G34" s="654"/>
      <c r="H34" s="654"/>
      <c r="I34" s="654"/>
      <c r="J34" s="654"/>
      <c r="K34" s="655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656" t="s">
        <v>179</v>
      </c>
      <c r="E36" s="657"/>
      <c r="F36" s="657"/>
      <c r="G36" s="657"/>
      <c r="H36" s="657"/>
      <c r="I36" s="657"/>
      <c r="J36" s="657"/>
      <c r="K36" s="658"/>
      <c r="L36" s="14"/>
      <c r="N36" s="19"/>
    </row>
    <row r="37" spans="3:14" ht="24.75" customHeight="1">
      <c r="C37" s="13"/>
      <c r="D37" s="31"/>
      <c r="E37" s="20" t="s">
        <v>180</v>
      </c>
      <c r="F37" s="20" t="s">
        <v>181</v>
      </c>
      <c r="G37" s="20" t="s">
        <v>182</v>
      </c>
      <c r="H37" s="20" t="s">
        <v>183</v>
      </c>
      <c r="I37" s="679" t="s">
        <v>184</v>
      </c>
      <c r="J37" s="680"/>
      <c r="K37" s="681"/>
      <c r="L37" s="14"/>
      <c r="N37" s="19"/>
    </row>
    <row r="38" spans="3:12" ht="11.25">
      <c r="C38" s="13" t="s">
        <v>313</v>
      </c>
      <c r="D38" s="16" t="s">
        <v>185</v>
      </c>
      <c r="E38" s="41"/>
      <c r="F38" s="41"/>
      <c r="G38" s="41"/>
      <c r="H38" s="41"/>
      <c r="I38" s="682"/>
      <c r="J38" s="683"/>
      <c r="K38" s="684"/>
      <c r="L38" s="14"/>
    </row>
    <row r="39" spans="3:12" ht="11.25">
      <c r="C39" s="1" t="s">
        <v>210</v>
      </c>
      <c r="D39" s="16" t="s">
        <v>211</v>
      </c>
      <c r="E39" s="41"/>
      <c r="F39" s="41"/>
      <c r="G39" s="41"/>
      <c r="H39" s="41"/>
      <c r="I39" s="682"/>
      <c r="J39" s="683"/>
      <c r="K39" s="684"/>
      <c r="L39" s="14"/>
    </row>
    <row r="40" spans="3:12" ht="11.25">
      <c r="C40" s="1" t="s">
        <v>210</v>
      </c>
      <c r="D40" s="16" t="s">
        <v>212</v>
      </c>
      <c r="E40" s="41"/>
      <c r="F40" s="41"/>
      <c r="G40" s="41"/>
      <c r="H40" s="41"/>
      <c r="I40" s="682"/>
      <c r="J40" s="683"/>
      <c r="K40" s="684"/>
      <c r="L40" s="14"/>
    </row>
    <row r="41" spans="3:12" ht="11.25">
      <c r="C41" s="1" t="s">
        <v>210</v>
      </c>
      <c r="D41" s="16" t="s">
        <v>213</v>
      </c>
      <c r="E41" s="41"/>
      <c r="F41" s="41"/>
      <c r="G41" s="41"/>
      <c r="H41" s="41"/>
      <c r="I41" s="682"/>
      <c r="J41" s="683"/>
      <c r="K41" s="684"/>
      <c r="L41" s="14"/>
    </row>
    <row r="42" spans="3:12" ht="11.25">
      <c r="C42" s="1" t="s">
        <v>210</v>
      </c>
      <c r="D42" s="16" t="s">
        <v>214</v>
      </c>
      <c r="E42" s="41"/>
      <c r="F42" s="41"/>
      <c r="G42" s="41"/>
      <c r="H42" s="41"/>
      <c r="I42" s="682"/>
      <c r="J42" s="683"/>
      <c r="K42" s="684"/>
      <c r="L42" s="14"/>
    </row>
    <row r="43" spans="3:12" ht="11.25">
      <c r="C43" s="1" t="s">
        <v>210</v>
      </c>
      <c r="D43" s="16" t="s">
        <v>215</v>
      </c>
      <c r="E43" s="41"/>
      <c r="F43" s="41"/>
      <c r="G43" s="41"/>
      <c r="H43" s="41"/>
      <c r="I43" s="682"/>
      <c r="J43" s="683"/>
      <c r="K43" s="684"/>
      <c r="L43" s="14"/>
    </row>
    <row r="44" spans="3:12" ht="11.25">
      <c r="C44" s="1" t="s">
        <v>210</v>
      </c>
      <c r="D44" s="16" t="s">
        <v>216</v>
      </c>
      <c r="E44" s="41"/>
      <c r="F44" s="41"/>
      <c r="G44" s="41"/>
      <c r="H44" s="41"/>
      <c r="I44" s="682"/>
      <c r="J44" s="683"/>
      <c r="K44" s="684"/>
      <c r="L44" s="14"/>
    </row>
    <row r="45" spans="3:12" ht="11.25">
      <c r="C45" s="1" t="s">
        <v>210</v>
      </c>
      <c r="D45" s="16" t="s">
        <v>217</v>
      </c>
      <c r="E45" s="41"/>
      <c r="F45" s="41"/>
      <c r="G45" s="41"/>
      <c r="H45" s="41"/>
      <c r="I45" s="682"/>
      <c r="J45" s="683"/>
      <c r="K45" s="684"/>
      <c r="L45" s="14"/>
    </row>
    <row r="46" spans="3:12" ht="11.25">
      <c r="C46" s="1" t="s">
        <v>210</v>
      </c>
      <c r="D46" s="16" t="s">
        <v>218</v>
      </c>
      <c r="E46" s="41"/>
      <c r="F46" s="41"/>
      <c r="G46" s="41"/>
      <c r="H46" s="41"/>
      <c r="I46" s="682"/>
      <c r="J46" s="683"/>
      <c r="K46" s="684"/>
      <c r="L46" s="14"/>
    </row>
    <row r="47" spans="3:12" ht="11.25">
      <c r="C47" s="1" t="s">
        <v>210</v>
      </c>
      <c r="D47" s="16" t="s">
        <v>219</v>
      </c>
      <c r="E47" s="41"/>
      <c r="F47" s="41"/>
      <c r="G47" s="41"/>
      <c r="H47" s="41"/>
      <c r="I47" s="682"/>
      <c r="J47" s="683"/>
      <c r="K47" s="684"/>
      <c r="L47" s="14"/>
    </row>
    <row r="48" spans="3:12" ht="11.25">
      <c r="C48" s="1" t="s">
        <v>210</v>
      </c>
      <c r="D48" s="16" t="s">
        <v>220</v>
      </c>
      <c r="E48" s="41"/>
      <c r="F48" s="41"/>
      <c r="G48" s="41"/>
      <c r="H48" s="41"/>
      <c r="I48" s="682"/>
      <c r="J48" s="683"/>
      <c r="K48" s="684"/>
      <c r="L48" s="14"/>
    </row>
    <row r="49" spans="3:12" ht="11.25">
      <c r="C49" s="1" t="s">
        <v>210</v>
      </c>
      <c r="D49" s="16" t="s">
        <v>221</v>
      </c>
      <c r="E49" s="41"/>
      <c r="F49" s="41"/>
      <c r="G49" s="41"/>
      <c r="H49" s="41"/>
      <c r="I49" s="682"/>
      <c r="J49" s="683"/>
      <c r="K49" s="684"/>
      <c r="L49" s="14"/>
    </row>
    <row r="50" spans="3:12" ht="11.25">
      <c r="C50" s="1" t="s">
        <v>210</v>
      </c>
      <c r="D50" s="16" t="s">
        <v>222</v>
      </c>
      <c r="E50" s="41"/>
      <c r="F50" s="41"/>
      <c r="G50" s="41"/>
      <c r="H50" s="41"/>
      <c r="I50" s="682"/>
      <c r="J50" s="683"/>
      <c r="K50" s="684"/>
      <c r="L50" s="14"/>
    </row>
    <row r="51" spans="3:12" ht="11.25">
      <c r="C51" s="1" t="s">
        <v>210</v>
      </c>
      <c r="D51" s="16" t="s">
        <v>223</v>
      </c>
      <c r="E51" s="41"/>
      <c r="F51" s="41"/>
      <c r="G51" s="41"/>
      <c r="H51" s="41"/>
      <c r="I51" s="682"/>
      <c r="J51" s="683"/>
      <c r="K51" s="684"/>
      <c r="L51" s="14"/>
    </row>
    <row r="52" spans="3:12" ht="11.25">
      <c r="C52" s="1" t="s">
        <v>210</v>
      </c>
      <c r="D52" s="16" t="s">
        <v>224</v>
      </c>
      <c r="E52" s="41"/>
      <c r="F52" s="41"/>
      <c r="G52" s="41"/>
      <c r="H52" s="41"/>
      <c r="I52" s="682"/>
      <c r="J52" s="683"/>
      <c r="K52" s="684"/>
      <c r="L52" s="14"/>
    </row>
    <row r="53" spans="3:12" ht="11.25">
      <c r="C53" s="1" t="s">
        <v>210</v>
      </c>
      <c r="D53" s="16" t="s">
        <v>229</v>
      </c>
      <c r="E53" s="41"/>
      <c r="F53" s="41"/>
      <c r="G53" s="41"/>
      <c r="H53" s="41"/>
      <c r="I53" s="682"/>
      <c r="J53" s="683"/>
      <c r="K53" s="684"/>
      <c r="L53" s="14"/>
    </row>
    <row r="54" spans="3:12" ht="11.25">
      <c r="C54" s="1" t="s">
        <v>210</v>
      </c>
      <c r="D54" s="16" t="s">
        <v>230</v>
      </c>
      <c r="E54" s="41"/>
      <c r="F54" s="41"/>
      <c r="G54" s="41"/>
      <c r="H54" s="41"/>
      <c r="I54" s="682"/>
      <c r="J54" s="683"/>
      <c r="K54" s="684"/>
      <c r="L54" s="14"/>
    </row>
    <row r="55" spans="3:14" ht="12" thickBot="1">
      <c r="C55" s="13" t="s">
        <v>315</v>
      </c>
      <c r="D55" s="653" t="s">
        <v>186</v>
      </c>
      <c r="E55" s="654"/>
      <c r="F55" s="654"/>
      <c r="G55" s="654"/>
      <c r="H55" s="654"/>
      <c r="I55" s="654"/>
      <c r="J55" s="654"/>
      <c r="K55" s="655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671" t="s">
        <v>187</v>
      </c>
      <c r="E57" s="672"/>
      <c r="F57" s="672"/>
      <c r="G57" s="672"/>
      <c r="H57" s="672"/>
      <c r="I57" s="672"/>
      <c r="J57" s="672"/>
      <c r="K57" s="673"/>
      <c r="L57" s="14"/>
      <c r="N57" s="19"/>
    </row>
    <row r="58" spans="3:14" ht="22.5">
      <c r="C58" s="13"/>
      <c r="D58" s="16" t="s">
        <v>188</v>
      </c>
      <c r="E58" s="23" t="s">
        <v>189</v>
      </c>
      <c r="F58" s="676"/>
      <c r="G58" s="677"/>
      <c r="H58" s="677"/>
      <c r="I58" s="677"/>
      <c r="J58" s="677"/>
      <c r="K58" s="678"/>
      <c r="L58" s="14"/>
      <c r="N58" s="19"/>
    </row>
    <row r="59" spans="3:14" ht="11.25">
      <c r="C59" s="13"/>
      <c r="D59" s="16" t="s">
        <v>190</v>
      </c>
      <c r="E59" s="23" t="s">
        <v>280</v>
      </c>
      <c r="F59" s="659"/>
      <c r="G59" s="660"/>
      <c r="H59" s="660"/>
      <c r="I59" s="660"/>
      <c r="J59" s="660"/>
      <c r="K59" s="661"/>
      <c r="L59" s="14"/>
      <c r="N59" s="19"/>
    </row>
    <row r="60" spans="3:14" ht="23.25" thickBot="1">
      <c r="C60" s="13"/>
      <c r="D60" s="21" t="s">
        <v>281</v>
      </c>
      <c r="E60" s="24" t="s">
        <v>195</v>
      </c>
      <c r="F60" s="685"/>
      <c r="G60" s="686"/>
      <c r="H60" s="686"/>
      <c r="I60" s="686"/>
      <c r="J60" s="686"/>
      <c r="K60" s="687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656" t="s">
        <v>196</v>
      </c>
      <c r="E62" s="657"/>
      <c r="F62" s="657"/>
      <c r="G62" s="657"/>
      <c r="H62" s="657"/>
      <c r="I62" s="657"/>
      <c r="J62" s="657"/>
      <c r="K62" s="658"/>
      <c r="L62" s="14"/>
      <c r="N62" s="19"/>
    </row>
    <row r="63" spans="3:14" ht="11.25">
      <c r="C63" s="13"/>
      <c r="D63" s="16"/>
      <c r="E63" s="32" t="s">
        <v>197</v>
      </c>
      <c r="F63" s="674" t="s">
        <v>198</v>
      </c>
      <c r="G63" s="674"/>
      <c r="H63" s="674"/>
      <c r="I63" s="674"/>
      <c r="J63" s="674"/>
      <c r="K63" s="675"/>
      <c r="L63" s="14"/>
      <c r="N63" s="19"/>
    </row>
    <row r="64" spans="3:14" ht="11.25">
      <c r="C64" s="13" t="s">
        <v>313</v>
      </c>
      <c r="D64" s="16" t="s">
        <v>199</v>
      </c>
      <c r="E64" s="39"/>
      <c r="F64" s="659"/>
      <c r="G64" s="660"/>
      <c r="H64" s="660"/>
      <c r="I64" s="660"/>
      <c r="J64" s="660"/>
      <c r="K64" s="661"/>
      <c r="L64" s="14"/>
      <c r="N64" s="19"/>
    </row>
    <row r="65" spans="3:14" ht="12" thickBot="1">
      <c r="C65" s="13" t="s">
        <v>315</v>
      </c>
      <c r="D65" s="653" t="s">
        <v>200</v>
      </c>
      <c r="E65" s="654"/>
      <c r="F65" s="654"/>
      <c r="G65" s="654"/>
      <c r="H65" s="654"/>
      <c r="I65" s="654"/>
      <c r="J65" s="654"/>
      <c r="K65" s="655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671" t="s">
        <v>201</v>
      </c>
      <c r="E67" s="672"/>
      <c r="F67" s="672"/>
      <c r="G67" s="672"/>
      <c r="H67" s="672"/>
      <c r="I67" s="672"/>
      <c r="J67" s="672"/>
      <c r="K67" s="673"/>
      <c r="L67" s="14"/>
      <c r="N67" s="19"/>
    </row>
    <row r="68" spans="3:14" ht="52.5" customHeight="1">
      <c r="C68" s="13"/>
      <c r="D68" s="16" t="s">
        <v>202</v>
      </c>
      <c r="E68" s="23" t="s">
        <v>203</v>
      </c>
      <c r="F68" s="669"/>
      <c r="G68" s="669"/>
      <c r="H68" s="669"/>
      <c r="I68" s="669"/>
      <c r="J68" s="669"/>
      <c r="K68" s="670"/>
      <c r="L68" s="14"/>
      <c r="N68" s="19"/>
    </row>
    <row r="69" spans="3:14" ht="11.25">
      <c r="C69" s="13"/>
      <c r="D69" s="16" t="s">
        <v>204</v>
      </c>
      <c r="E69" s="23" t="s">
        <v>205</v>
      </c>
      <c r="F69" s="666"/>
      <c r="G69" s="667"/>
      <c r="H69" s="667"/>
      <c r="I69" s="667"/>
      <c r="J69" s="667"/>
      <c r="K69" s="668"/>
      <c r="L69" s="14"/>
      <c r="N69" s="19"/>
    </row>
    <row r="70" spans="3:14" ht="11.25">
      <c r="C70" s="13"/>
      <c r="D70" s="16" t="s">
        <v>206</v>
      </c>
      <c r="E70" s="23" t="s">
        <v>207</v>
      </c>
      <c r="F70" s="664"/>
      <c r="G70" s="664"/>
      <c r="H70" s="664"/>
      <c r="I70" s="664"/>
      <c r="J70" s="664"/>
      <c r="K70" s="665"/>
      <c r="L70" s="14"/>
      <c r="N70" s="19"/>
    </row>
    <row r="71" spans="3:12" ht="23.25" thickBot="1">
      <c r="C71" s="13"/>
      <c r="D71" s="21" t="s">
        <v>208</v>
      </c>
      <c r="E71" s="24" t="s">
        <v>209</v>
      </c>
      <c r="F71" s="662"/>
      <c r="G71" s="662"/>
      <c r="H71" s="662"/>
      <c r="I71" s="662"/>
      <c r="J71" s="662"/>
      <c r="K71" s="663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3:K43"/>
    <mergeCell ref="I44:K44"/>
    <mergeCell ref="I42:K42"/>
    <mergeCell ref="I39:K39"/>
    <mergeCell ref="I40:K40"/>
    <mergeCell ref="I41:K41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RegionSelect">
    <pageSetUpPr fitToPage="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4" customWidth="1"/>
  </cols>
  <sheetData>
    <row r="2" ht="12.75">
      <c r="F2" s="105">
        <v>78</v>
      </c>
    </row>
    <row r="3" spans="4:9" ht="16.5" customHeight="1" thickBot="1">
      <c r="D3" s="539" t="s">
        <v>240</v>
      </c>
      <c r="E3" s="539"/>
      <c r="F3" s="536" t="s">
        <v>250</v>
      </c>
      <c r="G3" s="537"/>
      <c r="H3" s="537"/>
      <c r="I3" s="538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Main01">
    <tabColor indexed="31"/>
    <pageSetUpPr fitToPage="1"/>
  </sheetPr>
  <dimension ref="A1:Y70"/>
  <sheetViews>
    <sheetView showGridLines="0" tabSelected="1" zoomScalePageLayoutView="0" workbookViewId="0" topLeftCell="C49">
      <selection activeCell="G9" sqref="G9"/>
    </sheetView>
  </sheetViews>
  <sheetFormatPr defaultColWidth="9.140625" defaultRowHeight="11.25"/>
  <cols>
    <col min="1" max="1" width="17.57421875" style="363" hidden="1" customWidth="1"/>
    <col min="2" max="2" width="17.57421875" style="364" hidden="1" customWidth="1"/>
    <col min="3" max="3" width="2.7109375" style="374" customWidth="1"/>
    <col min="4" max="4" width="12.140625" style="74" customWidth="1"/>
    <col min="5" max="5" width="30.8515625" style="74" customWidth="1"/>
    <col min="6" max="6" width="30.8515625" style="79" customWidth="1"/>
    <col min="7" max="7" width="45.7109375" style="74" customWidth="1"/>
    <col min="8" max="8" width="12.140625" style="74" customWidth="1"/>
    <col min="9" max="9" width="2.7109375" style="74" customWidth="1"/>
    <col min="10" max="16384" width="9.140625" style="74" customWidth="1"/>
  </cols>
  <sheetData>
    <row r="1" spans="1:6" s="374" customFormat="1" ht="11.25" customHeight="1">
      <c r="A1" s="363" t="str">
        <f>region_name</f>
        <v>Ханты-Мансийский автономный округ</v>
      </c>
      <c r="B1" s="364"/>
      <c r="C1" s="374" t="str">
        <f>org&amp;"_INN:"&amp;inn&amp;"_KPP:"&amp;kpp</f>
        <v>Филиал ОАО "ОГК-2" - Сургутская ГРЭС-1_INN:2607018122_KPP:860202001</v>
      </c>
      <c r="F1" s="56"/>
    </row>
    <row r="2" spans="1:8" s="374" customFormat="1" ht="11.25" customHeight="1">
      <c r="A2" s="363" t="str">
        <f>IF(org="","Не определено",org)</f>
        <v>Филиал ОАО "ОГК-2" - Сургутская ГРЭС-1</v>
      </c>
      <c r="B2" s="364" t="str">
        <f>IF(inn="","Не определено",inn)</f>
        <v>2607018122</v>
      </c>
      <c r="G2" s="540" t="str">
        <f>codeTemplate</f>
        <v>Код шаблона: JKH.OPEN.INFO.TARIFF.WARM</v>
      </c>
      <c r="H2" s="540"/>
    </row>
    <row r="3" spans="4:8" ht="18" customHeight="1">
      <c r="D3" s="70"/>
      <c r="E3" s="71"/>
      <c r="G3" s="541" t="e">
        <f>version</f>
        <v>#NAME?</v>
      </c>
      <c r="H3" s="541"/>
    </row>
    <row r="4" spans="1:9" ht="30" customHeight="1" thickBot="1">
      <c r="A4" s="363" t="str">
        <f>IF(fil="","Не определено",fil)</f>
        <v>Сургутская ГРЭС-1</v>
      </c>
      <c r="B4" s="364" t="str">
        <f>IF(kpp="","Не определено",kpp)</f>
        <v>860202001</v>
      </c>
      <c r="C4" s="383"/>
      <c r="D4" s="546" t="s">
        <v>627</v>
      </c>
      <c r="E4" s="547"/>
      <c r="F4" s="547"/>
      <c r="G4" s="547"/>
      <c r="H4" s="547"/>
      <c r="I4" s="391"/>
    </row>
    <row r="5" spans="4:8" ht="11.25">
      <c r="D5" s="72"/>
      <c r="E5" s="72"/>
      <c r="F5" s="75"/>
      <c r="G5" s="72"/>
      <c r="H5" s="73"/>
    </row>
    <row r="6" spans="1:9" s="359" customFormat="1" ht="26.25" customHeight="1">
      <c r="A6" s="363"/>
      <c r="B6" s="364"/>
      <c r="C6" s="384"/>
      <c r="D6" s="477"/>
      <c r="E6" s="478" t="s">
        <v>748</v>
      </c>
      <c r="F6" s="479"/>
      <c r="G6" s="479"/>
      <c r="H6" s="480"/>
      <c r="I6" s="481"/>
    </row>
    <row r="7" spans="1:9" ht="24.75" customHeight="1" thickBot="1">
      <c r="A7" s="57"/>
      <c r="C7" s="384"/>
      <c r="D7" s="385"/>
      <c r="E7" s="544" t="s">
        <v>240</v>
      </c>
      <c r="F7" s="545"/>
      <c r="G7" s="199" t="s">
        <v>250</v>
      </c>
      <c r="H7" s="393"/>
      <c r="I7" s="392"/>
    </row>
    <row r="8" spans="1:9" ht="11.25">
      <c r="A8" s="57"/>
      <c r="C8" s="384"/>
      <c r="D8" s="385"/>
      <c r="E8" s="71"/>
      <c r="G8" s="71"/>
      <c r="H8" s="393"/>
      <c r="I8" s="392"/>
    </row>
    <row r="9" spans="1:9" ht="24.75" customHeight="1" thickBot="1">
      <c r="A9" s="363" t="s">
        <v>242</v>
      </c>
      <c r="B9" s="364" t="s">
        <v>255</v>
      </c>
      <c r="C9" s="384"/>
      <c r="D9" s="386"/>
      <c r="E9" s="550" t="s">
        <v>10</v>
      </c>
      <c r="F9" s="551"/>
      <c r="G9" s="206" t="s">
        <v>522</v>
      </c>
      <c r="H9" s="394"/>
      <c r="I9" s="392"/>
    </row>
    <row r="10" spans="1:9" s="76" customFormat="1" ht="11.25">
      <c r="A10" s="57"/>
      <c r="B10" s="364"/>
      <c r="C10" s="384"/>
      <c r="D10" s="386"/>
      <c r="E10" s="360"/>
      <c r="G10" s="77"/>
      <c r="H10" s="395"/>
      <c r="I10" s="396"/>
    </row>
    <row r="11" spans="1:9" s="359" customFormat="1" ht="30" customHeight="1">
      <c r="A11" s="363"/>
      <c r="B11" s="364"/>
      <c r="C11" s="384"/>
      <c r="D11" s="386"/>
      <c r="E11" s="567" t="s">
        <v>11</v>
      </c>
      <c r="F11" s="568"/>
      <c r="G11" s="569"/>
      <c r="H11" s="399"/>
      <c r="I11" s="481"/>
    </row>
    <row r="12" spans="1:9" s="359" customFormat="1" ht="24.75" customHeight="1">
      <c r="A12" s="363"/>
      <c r="B12" s="364"/>
      <c r="C12" s="384"/>
      <c r="D12" s="386"/>
      <c r="E12" s="570" t="s">
        <v>749</v>
      </c>
      <c r="F12" s="571"/>
      <c r="G12" s="482" t="s">
        <v>1399</v>
      </c>
      <c r="H12" s="399"/>
      <c r="I12" s="481"/>
    </row>
    <row r="13" spans="1:9" s="359" customFormat="1" ht="24.75" customHeight="1" thickBot="1">
      <c r="A13" s="363"/>
      <c r="B13" s="364"/>
      <c r="C13" s="384"/>
      <c r="D13" s="386"/>
      <c r="E13" s="550" t="s">
        <v>750</v>
      </c>
      <c r="F13" s="551"/>
      <c r="G13" s="483" t="s">
        <v>1400</v>
      </c>
      <c r="H13" s="399"/>
      <c r="I13" s="481"/>
    </row>
    <row r="14" spans="3:9" ht="12" customHeight="1">
      <c r="C14" s="384"/>
      <c r="D14" s="386"/>
      <c r="E14" s="361"/>
      <c r="G14" s="75"/>
      <c r="H14" s="394"/>
      <c r="I14" s="392"/>
    </row>
    <row r="15" spans="1:9" ht="24.75" customHeight="1" thickBot="1">
      <c r="A15" s="363" t="s">
        <v>242</v>
      </c>
      <c r="B15" s="364" t="s">
        <v>255</v>
      </c>
      <c r="C15" s="384"/>
      <c r="D15" s="386"/>
      <c r="E15" s="550" t="s">
        <v>467</v>
      </c>
      <c r="F15" s="551"/>
      <c r="G15" s="206" t="s">
        <v>253</v>
      </c>
      <c r="H15" s="394"/>
      <c r="I15" s="392"/>
    </row>
    <row r="16" spans="3:9" ht="11.25">
      <c r="C16" s="384"/>
      <c r="D16" s="386"/>
      <c r="E16" s="361"/>
      <c r="F16" s="361"/>
      <c r="H16" s="394"/>
      <c r="I16" s="392"/>
    </row>
    <row r="17" spans="3:9" ht="37.5" customHeight="1">
      <c r="C17" s="384"/>
      <c r="D17" s="386"/>
      <c r="E17" s="361"/>
      <c r="F17" s="361"/>
      <c r="H17" s="394"/>
      <c r="I17" s="392"/>
    </row>
    <row r="18" spans="1:9" ht="33.75" customHeight="1">
      <c r="A18" s="363">
        <v>66</v>
      </c>
      <c r="C18" s="384"/>
      <c r="D18" s="386"/>
      <c r="E18" s="552" t="s">
        <v>1376</v>
      </c>
      <c r="F18" s="552"/>
      <c r="G18" s="552"/>
      <c r="H18" s="397"/>
      <c r="I18" s="392"/>
    </row>
    <row r="19" spans="3:9" ht="24.75" customHeight="1" thickBot="1">
      <c r="C19" s="384"/>
      <c r="D19" s="386"/>
      <c r="E19" s="544" t="s">
        <v>1401</v>
      </c>
      <c r="F19" s="545"/>
      <c r="G19" s="207" t="s">
        <v>1321</v>
      </c>
      <c r="H19" s="393"/>
      <c r="I19" s="398"/>
    </row>
    <row r="20" spans="3:9" ht="2.25" customHeight="1">
      <c r="C20" s="384"/>
      <c r="D20" s="386"/>
      <c r="E20" s="361"/>
      <c r="G20" s="361"/>
      <c r="H20" s="393"/>
      <c r="I20" s="398"/>
    </row>
    <row r="21" spans="3:9" ht="24.75" customHeight="1" thickBot="1">
      <c r="C21" s="384"/>
      <c r="D21" s="386"/>
      <c r="E21" s="548" t="s">
        <v>243</v>
      </c>
      <c r="F21" s="549"/>
      <c r="G21" s="487" t="s">
        <v>1404</v>
      </c>
      <c r="H21" s="397"/>
      <c r="I21" s="392"/>
    </row>
    <row r="22" spans="3:9" ht="2.25" customHeight="1">
      <c r="C22" s="384"/>
      <c r="D22" s="386"/>
      <c r="E22" s="361"/>
      <c r="G22" s="361"/>
      <c r="H22" s="393"/>
      <c r="I22" s="398"/>
    </row>
    <row r="23" spans="3:9" ht="24.75" customHeight="1">
      <c r="C23" s="384"/>
      <c r="D23" s="386"/>
      <c r="E23" s="542" t="s">
        <v>1402</v>
      </c>
      <c r="F23" s="543"/>
      <c r="G23" s="470" t="s">
        <v>1322</v>
      </c>
      <c r="H23" s="397"/>
      <c r="I23" s="392"/>
    </row>
    <row r="24" spans="3:9" ht="24.75" customHeight="1" thickBot="1">
      <c r="C24" s="384"/>
      <c r="D24" s="386"/>
      <c r="E24" s="544" t="s">
        <v>1403</v>
      </c>
      <c r="F24" s="545"/>
      <c r="G24" s="471" t="s">
        <v>1320</v>
      </c>
      <c r="H24" s="397"/>
      <c r="I24" s="392"/>
    </row>
    <row r="25" spans="3:9" ht="2.25" customHeight="1">
      <c r="C25" s="384"/>
      <c r="D25" s="386"/>
      <c r="E25" s="361"/>
      <c r="G25" s="361"/>
      <c r="H25" s="393"/>
      <c r="I25" s="398"/>
    </row>
    <row r="26" spans="3:9" ht="24.75" customHeight="1" thickBot="1">
      <c r="C26" s="384"/>
      <c r="D26" s="386"/>
      <c r="E26" s="550" t="s">
        <v>544</v>
      </c>
      <c r="F26" s="551"/>
      <c r="G26" s="344" t="s">
        <v>631</v>
      </c>
      <c r="H26" s="397"/>
      <c r="I26" s="392"/>
    </row>
    <row r="27" spans="3:9" ht="2.25" customHeight="1">
      <c r="C27" s="384"/>
      <c r="D27" s="386"/>
      <c r="E27" s="361"/>
      <c r="G27" s="361"/>
      <c r="H27" s="393"/>
      <c r="I27" s="398"/>
    </row>
    <row r="28" spans="3:9" ht="24.75" customHeight="1">
      <c r="C28" s="384"/>
      <c r="D28" s="386"/>
      <c r="E28" s="570" t="s">
        <v>628</v>
      </c>
      <c r="F28" s="571"/>
      <c r="G28" s="488" t="s">
        <v>253</v>
      </c>
      <c r="H28" s="397"/>
      <c r="I28" s="392"/>
    </row>
    <row r="29" spans="3:9" ht="24.75" customHeight="1">
      <c r="C29" s="384"/>
      <c r="D29" s="386"/>
      <c r="E29" s="570" t="s">
        <v>629</v>
      </c>
      <c r="F29" s="571"/>
      <c r="G29" s="488" t="s">
        <v>254</v>
      </c>
      <c r="H29" s="397"/>
      <c r="I29" s="392"/>
    </row>
    <row r="30" spans="3:9" ht="24.75" customHeight="1" thickBot="1">
      <c r="C30" s="384"/>
      <c r="D30" s="386"/>
      <c r="E30" s="550" t="s">
        <v>630</v>
      </c>
      <c r="F30" s="551"/>
      <c r="G30" s="344" t="s">
        <v>253</v>
      </c>
      <c r="H30" s="397"/>
      <c r="I30" s="392"/>
    </row>
    <row r="31" spans="3:9" ht="15.75" customHeight="1">
      <c r="C31" s="384"/>
      <c r="D31" s="386"/>
      <c r="E31" s="361"/>
      <c r="F31" s="74"/>
      <c r="G31" s="361"/>
      <c r="H31" s="393"/>
      <c r="I31" s="398"/>
    </row>
    <row r="32" spans="3:9" ht="24.75" customHeight="1" thickBot="1">
      <c r="C32" s="384"/>
      <c r="D32" s="386"/>
      <c r="E32" s="550" t="s">
        <v>754</v>
      </c>
      <c r="F32" s="551"/>
      <c r="G32" s="485" t="s">
        <v>751</v>
      </c>
      <c r="H32" s="397"/>
      <c r="I32" s="392"/>
    </row>
    <row r="33" spans="1:10" s="359" customFormat="1" ht="2.25" customHeight="1">
      <c r="A33" s="363"/>
      <c r="B33" s="364"/>
      <c r="C33" s="384"/>
      <c r="D33" s="386"/>
      <c r="E33" s="361"/>
      <c r="G33" s="361"/>
      <c r="H33" s="399"/>
      <c r="I33" s="400"/>
      <c r="J33" s="362"/>
    </row>
    <row r="34" spans="1:9" s="359" customFormat="1" ht="24.75" customHeight="1" thickBot="1">
      <c r="A34" s="363"/>
      <c r="B34" s="364"/>
      <c r="C34" s="384"/>
      <c r="D34" s="386"/>
      <c r="E34" s="550" t="s">
        <v>545</v>
      </c>
      <c r="F34" s="551"/>
      <c r="G34" s="206" t="s">
        <v>253</v>
      </c>
      <c r="H34" s="401"/>
      <c r="I34" s="400"/>
    </row>
    <row r="35" spans="1:10" s="359" customFormat="1" ht="2.25" customHeight="1">
      <c r="A35" s="363"/>
      <c r="B35" s="364"/>
      <c r="C35" s="384"/>
      <c r="D35" s="386"/>
      <c r="E35" s="361"/>
      <c r="G35" s="361"/>
      <c r="H35" s="399"/>
      <c r="I35" s="400"/>
      <c r="J35" s="362"/>
    </row>
    <row r="36" spans="1:9" s="359" customFormat="1" ht="24.75" customHeight="1" thickBot="1">
      <c r="A36" s="363"/>
      <c r="B36" s="364"/>
      <c r="C36" s="384"/>
      <c r="D36" s="386"/>
      <c r="E36" s="550" t="s">
        <v>637</v>
      </c>
      <c r="F36" s="551"/>
      <c r="G36" s="344" t="s">
        <v>636</v>
      </c>
      <c r="H36" s="401"/>
      <c r="I36" s="400"/>
    </row>
    <row r="37" spans="1:9" s="359" customFormat="1" ht="11.25">
      <c r="A37" s="363"/>
      <c r="B37" s="364"/>
      <c r="C37" s="384"/>
      <c r="D37" s="386"/>
      <c r="E37" s="361"/>
      <c r="G37" s="361"/>
      <c r="H37" s="401"/>
      <c r="I37" s="400"/>
    </row>
    <row r="38" spans="1:9" s="359" customFormat="1" ht="22.5" customHeight="1">
      <c r="A38" s="363"/>
      <c r="B38" s="364"/>
      <c r="C38" s="384"/>
      <c r="D38" s="386"/>
      <c r="E38" s="556" t="s">
        <v>639</v>
      </c>
      <c r="F38" s="556"/>
      <c r="G38" s="557"/>
      <c r="H38" s="401"/>
      <c r="I38" s="400"/>
    </row>
    <row r="39" spans="1:9" s="359" customFormat="1" ht="24.75" customHeight="1">
      <c r="A39" s="363"/>
      <c r="B39" s="364"/>
      <c r="C39" s="384"/>
      <c r="D39" s="386"/>
      <c r="E39" s="560" t="s">
        <v>546</v>
      </c>
      <c r="F39" s="561"/>
      <c r="G39" s="205" t="s">
        <v>422</v>
      </c>
      <c r="H39" s="401"/>
      <c r="I39" s="400"/>
    </row>
    <row r="40" spans="1:9" s="359" customFormat="1" ht="24.75" customHeight="1" thickBot="1">
      <c r="A40" s="363"/>
      <c r="B40" s="364"/>
      <c r="C40" s="384"/>
      <c r="D40" s="386"/>
      <c r="E40" s="558" t="s">
        <v>547</v>
      </c>
      <c r="F40" s="559"/>
      <c r="G40" s="469" t="s">
        <v>1405</v>
      </c>
      <c r="H40" s="401"/>
      <c r="I40" s="400"/>
    </row>
    <row r="41" spans="1:9" s="359" customFormat="1" ht="18" customHeight="1">
      <c r="A41" s="363"/>
      <c r="B41" s="364"/>
      <c r="C41" s="384"/>
      <c r="D41" s="386"/>
      <c r="E41" s="361"/>
      <c r="F41" s="361"/>
      <c r="G41" s="361"/>
      <c r="H41" s="401"/>
      <c r="I41" s="400"/>
    </row>
    <row r="42" spans="1:9" s="359" customFormat="1" ht="30.75" customHeight="1">
      <c r="A42" s="363"/>
      <c r="B42" s="364"/>
      <c r="C42" s="384"/>
      <c r="D42" s="386"/>
      <c r="E42" s="361"/>
      <c r="F42" s="361"/>
      <c r="G42" s="361"/>
      <c r="H42" s="401"/>
      <c r="I42" s="400"/>
    </row>
    <row r="43" spans="1:9" s="359" customFormat="1" ht="30.75" customHeight="1">
      <c r="A43" s="363"/>
      <c r="B43" s="364"/>
      <c r="C43" s="384"/>
      <c r="D43" s="386"/>
      <c r="E43" s="566" t="s">
        <v>1406</v>
      </c>
      <c r="F43" s="566"/>
      <c r="G43" s="566"/>
      <c r="H43" s="401"/>
      <c r="I43" s="400"/>
    </row>
    <row r="44" spans="1:17" s="359" customFormat="1" ht="45">
      <c r="A44" s="363"/>
      <c r="B44" s="364"/>
      <c r="C44" s="387"/>
      <c r="D44" s="386"/>
      <c r="E44" s="196" t="s">
        <v>745</v>
      </c>
      <c r="F44" s="562" t="s">
        <v>744</v>
      </c>
      <c r="G44" s="563"/>
      <c r="H44" s="399"/>
      <c r="I44" s="400"/>
      <c r="O44" s="367"/>
      <c r="P44" s="367"/>
      <c r="Q44" s="368"/>
    </row>
    <row r="45" spans="1:17" s="359" customFormat="1" ht="18.75" customHeight="1">
      <c r="A45" s="363"/>
      <c r="B45" s="364"/>
      <c r="C45" s="387"/>
      <c r="D45" s="386"/>
      <c r="E45" s="208" t="s">
        <v>548</v>
      </c>
      <c r="F45" s="209" t="s">
        <v>549</v>
      </c>
      <c r="G45" s="197" t="s">
        <v>550</v>
      </c>
      <c r="H45" s="399"/>
      <c r="I45" s="400"/>
      <c r="O45" s="367"/>
      <c r="P45" s="367"/>
      <c r="Q45" s="368"/>
    </row>
    <row r="46" spans="1:17" s="359" customFormat="1" ht="18.75" customHeight="1">
      <c r="A46" s="363"/>
      <c r="B46" s="364"/>
      <c r="C46" s="553"/>
      <c r="D46" s="386"/>
      <c r="E46" s="554" t="s">
        <v>1267</v>
      </c>
      <c r="F46" s="211" t="s">
        <v>1267</v>
      </c>
      <c r="G46" s="210" t="s">
        <v>1268</v>
      </c>
      <c r="H46" s="399"/>
      <c r="I46" s="400"/>
      <c r="O46" s="367"/>
      <c r="P46" s="367"/>
      <c r="Q46" s="368"/>
    </row>
    <row r="47" spans="1:9" s="359" customFormat="1" ht="19.5" customHeight="1">
      <c r="A47" s="363"/>
      <c r="B47" s="364"/>
      <c r="C47" s="553"/>
      <c r="D47" s="386"/>
      <c r="E47" s="555"/>
      <c r="F47" s="406" t="s">
        <v>551</v>
      </c>
      <c r="G47" s="407"/>
      <c r="H47" s="402"/>
      <c r="I47" s="400"/>
    </row>
    <row r="48" spans="1:9" s="359" customFormat="1" ht="15" customHeight="1" thickBot="1">
      <c r="A48" s="363"/>
      <c r="B48" s="364"/>
      <c r="C48" s="553"/>
      <c r="D48" s="386"/>
      <c r="E48" s="198" t="s">
        <v>552</v>
      </c>
      <c r="F48" s="408"/>
      <c r="G48" s="409"/>
      <c r="H48" s="401"/>
      <c r="I48" s="400"/>
    </row>
    <row r="49" spans="3:9" ht="15.75" customHeight="1">
      <c r="C49" s="384"/>
      <c r="D49" s="386"/>
      <c r="E49" s="404"/>
      <c r="F49" s="404"/>
      <c r="G49" s="405"/>
      <c r="H49" s="393"/>
      <c r="I49" s="398"/>
    </row>
    <row r="50" spans="3:9" ht="24.75" customHeight="1">
      <c r="C50" s="384"/>
      <c r="D50" s="388"/>
      <c r="E50" s="556" t="s">
        <v>124</v>
      </c>
      <c r="F50" s="556"/>
      <c r="G50" s="557"/>
      <c r="H50" s="393"/>
      <c r="I50" s="392"/>
    </row>
    <row r="51" spans="3:9" ht="25.5">
      <c r="C51" s="384"/>
      <c r="D51" s="388"/>
      <c r="E51" s="560" t="s">
        <v>125</v>
      </c>
      <c r="F51" s="561"/>
      <c r="G51" s="108" t="s">
        <v>1407</v>
      </c>
      <c r="H51" s="393"/>
      <c r="I51" s="392"/>
    </row>
    <row r="52" spans="3:9" ht="41.25" customHeight="1" thickBot="1">
      <c r="C52" s="384"/>
      <c r="D52" s="388"/>
      <c r="E52" s="558" t="s">
        <v>126</v>
      </c>
      <c r="F52" s="559"/>
      <c r="G52" s="109" t="s">
        <v>1408</v>
      </c>
      <c r="H52" s="393"/>
      <c r="I52" s="392"/>
    </row>
    <row r="53" spans="3:9" ht="6.75" customHeight="1">
      <c r="C53" s="384"/>
      <c r="D53" s="388"/>
      <c r="E53" s="106"/>
      <c r="F53" s="107"/>
      <c r="H53" s="393"/>
      <c r="I53" s="392"/>
    </row>
    <row r="54" spans="3:9" ht="24.75" customHeight="1">
      <c r="C54" s="384"/>
      <c r="D54" s="388"/>
      <c r="E54" s="556" t="s">
        <v>334</v>
      </c>
      <c r="F54" s="556"/>
      <c r="G54" s="557"/>
      <c r="H54" s="393"/>
      <c r="I54" s="392"/>
    </row>
    <row r="55" spans="3:9" ht="24.75" customHeight="1">
      <c r="C55" s="384"/>
      <c r="D55" s="388"/>
      <c r="E55" s="560" t="s">
        <v>127</v>
      </c>
      <c r="F55" s="561"/>
      <c r="G55" s="108" t="s">
        <v>1409</v>
      </c>
      <c r="H55" s="393"/>
      <c r="I55" s="392"/>
    </row>
    <row r="56" spans="3:9" ht="24.75" customHeight="1" thickBot="1">
      <c r="C56" s="384"/>
      <c r="D56" s="388"/>
      <c r="E56" s="558" t="s">
        <v>128</v>
      </c>
      <c r="F56" s="559"/>
      <c r="G56" s="109" t="s">
        <v>1410</v>
      </c>
      <c r="H56" s="393"/>
      <c r="I56" s="392"/>
    </row>
    <row r="57" spans="3:9" ht="6.75" customHeight="1">
      <c r="C57" s="384"/>
      <c r="D57" s="388"/>
      <c r="E57" s="106"/>
      <c r="F57" s="107"/>
      <c r="H57" s="393"/>
      <c r="I57" s="392"/>
    </row>
    <row r="58" spans="3:9" ht="24.75" customHeight="1">
      <c r="C58" s="384"/>
      <c r="D58" s="388"/>
      <c r="E58" s="556" t="s">
        <v>256</v>
      </c>
      <c r="F58" s="556"/>
      <c r="G58" s="557"/>
      <c r="H58" s="393"/>
      <c r="I58" s="392"/>
    </row>
    <row r="59" spans="3:9" ht="24.75" customHeight="1">
      <c r="C59" s="384"/>
      <c r="D59" s="388"/>
      <c r="E59" s="560" t="s">
        <v>127</v>
      </c>
      <c r="F59" s="561"/>
      <c r="G59" s="108" t="s">
        <v>1411</v>
      </c>
      <c r="H59" s="393"/>
      <c r="I59" s="392"/>
    </row>
    <row r="60" spans="3:9" ht="24.75" customHeight="1" thickBot="1">
      <c r="C60" s="384"/>
      <c r="D60" s="388"/>
      <c r="E60" s="558" t="s">
        <v>128</v>
      </c>
      <c r="F60" s="559"/>
      <c r="G60" s="109" t="s">
        <v>1412</v>
      </c>
      <c r="H60" s="393"/>
      <c r="I60" s="392"/>
    </row>
    <row r="61" spans="1:25" ht="6.75" customHeight="1">
      <c r="A61" s="74"/>
      <c r="B61" s="74"/>
      <c r="C61" s="389"/>
      <c r="D61" s="388"/>
      <c r="E61" s="106"/>
      <c r="F61" s="107"/>
      <c r="H61" s="393"/>
      <c r="I61" s="392"/>
      <c r="Y61" s="78"/>
    </row>
    <row r="62" spans="1:25" ht="24.75" customHeight="1">
      <c r="A62" s="74"/>
      <c r="B62" s="74"/>
      <c r="C62" s="389"/>
      <c r="D62" s="388"/>
      <c r="E62" s="556" t="s">
        <v>231</v>
      </c>
      <c r="F62" s="556"/>
      <c r="G62" s="557"/>
      <c r="H62" s="393"/>
      <c r="I62" s="392"/>
      <c r="Y62" s="78"/>
    </row>
    <row r="63" spans="1:25" ht="24.75" customHeight="1">
      <c r="A63" s="74"/>
      <c r="B63" s="74"/>
      <c r="C63" s="389"/>
      <c r="D63" s="388"/>
      <c r="E63" s="564" t="s">
        <v>127</v>
      </c>
      <c r="F63" s="565"/>
      <c r="G63" s="108" t="s">
        <v>1413</v>
      </c>
      <c r="H63" s="393"/>
      <c r="I63" s="392"/>
      <c r="Y63" s="78"/>
    </row>
    <row r="64" spans="1:25" ht="24.75" customHeight="1">
      <c r="A64" s="74"/>
      <c r="B64" s="74"/>
      <c r="C64" s="389"/>
      <c r="D64" s="388"/>
      <c r="E64" s="560" t="s">
        <v>129</v>
      </c>
      <c r="F64" s="561"/>
      <c r="G64" s="108" t="s">
        <v>1414</v>
      </c>
      <c r="H64" s="393"/>
      <c r="I64" s="392"/>
      <c r="Y64" s="78"/>
    </row>
    <row r="65" spans="1:25" ht="24.75" customHeight="1">
      <c r="A65" s="74"/>
      <c r="B65" s="74"/>
      <c r="C65" s="389"/>
      <c r="D65" s="388"/>
      <c r="E65" s="560" t="s">
        <v>128</v>
      </c>
      <c r="F65" s="561"/>
      <c r="G65" s="108" t="s">
        <v>1415</v>
      </c>
      <c r="H65" s="393"/>
      <c r="I65" s="392"/>
      <c r="Y65" s="78"/>
    </row>
    <row r="66" spans="1:25" ht="24.75" customHeight="1" thickBot="1">
      <c r="A66" s="74"/>
      <c r="B66" s="74"/>
      <c r="C66" s="389"/>
      <c r="D66" s="388"/>
      <c r="E66" s="558" t="s">
        <v>130</v>
      </c>
      <c r="F66" s="559"/>
      <c r="G66" s="109" t="s">
        <v>1416</v>
      </c>
      <c r="H66" s="393"/>
      <c r="I66" s="392"/>
      <c r="Y66" s="78"/>
    </row>
    <row r="67" spans="3:9" ht="12" thickBot="1">
      <c r="C67" s="384"/>
      <c r="D67" s="390"/>
      <c r="E67" s="86"/>
      <c r="F67" s="87"/>
      <c r="G67" s="87"/>
      <c r="H67" s="403"/>
      <c r="I67" s="392"/>
    </row>
    <row r="69" spans="1:25" ht="11.25">
      <c r="A69" s="74"/>
      <c r="B69" s="74"/>
      <c r="C69" s="74"/>
      <c r="F69" s="74"/>
      <c r="Y69" s="78"/>
    </row>
    <row r="70" spans="1:25" ht="11.25">
      <c r="A70" s="74"/>
      <c r="B70" s="74"/>
      <c r="C70" s="74"/>
      <c r="F70" s="74"/>
      <c r="Y70" s="78"/>
    </row>
  </sheetData>
  <sheetProtection password="FA9C" sheet="1" objects="1" scenarios="1" formatColumns="0" formatRows="0"/>
  <mergeCells count="42">
    <mergeCell ref="E43:G43"/>
    <mergeCell ref="E40:F40"/>
    <mergeCell ref="E11:G11"/>
    <mergeCell ref="E12:F12"/>
    <mergeCell ref="E13:F13"/>
    <mergeCell ref="E29:F29"/>
    <mergeCell ref="E30:F30"/>
    <mergeCell ref="E36:F36"/>
    <mergeCell ref="E24:F24"/>
    <mergeCell ref="E26:F26"/>
    <mergeCell ref="E28:F28"/>
    <mergeCell ref="E59:F59"/>
    <mergeCell ref="E64:F64"/>
    <mergeCell ref="E65:F65"/>
    <mergeCell ref="E66:F66"/>
    <mergeCell ref="E32:F32"/>
    <mergeCell ref="E34:F34"/>
    <mergeCell ref="E55:F55"/>
    <mergeCell ref="E52:F52"/>
    <mergeCell ref="E51:F51"/>
    <mergeCell ref="F44:G44"/>
    <mergeCell ref="E62:G62"/>
    <mergeCell ref="E63:F63"/>
    <mergeCell ref="E39:F39"/>
    <mergeCell ref="E58:G58"/>
    <mergeCell ref="E38:G38"/>
    <mergeCell ref="E60:F60"/>
    <mergeCell ref="C46:C48"/>
    <mergeCell ref="E46:E47"/>
    <mergeCell ref="E50:G50"/>
    <mergeCell ref="E54:G54"/>
    <mergeCell ref="E56:F56"/>
    <mergeCell ref="G2:H2"/>
    <mergeCell ref="G3:H3"/>
    <mergeCell ref="E23:F23"/>
    <mergeCell ref="E7:F7"/>
    <mergeCell ref="D4:H4"/>
    <mergeCell ref="E21:F21"/>
    <mergeCell ref="E15:F15"/>
    <mergeCell ref="E18:G18"/>
    <mergeCell ref="E19:F19"/>
    <mergeCell ref="E9:F9"/>
  </mergeCells>
  <dataValidations count="14">
    <dataValidation allowBlank="1" showInputMessage="1" showErrorMessage="1" prompt="Укажите муниципальное образование, на территории которого  размещена система теплоснабжения, и (или) другие особенности системы теплоснабжения" sqref="G40"/>
    <dataValidation type="list" allowBlank="1" showInputMessage="1" showErrorMessage="1" prompt="Выберите значение из списка, указав очередной условный порядковый номер системы теплоснабжения" error="Выберите значение из списка, указав очередной условный порядковый номер системы коммунальной инфраструктуры" sqref="G39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G15 G34">
      <formula1>logic</formula1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4"/>
    <dataValidation type="textLength" allowBlank="1" showInputMessage="1" showErrorMessage="1" prompt="10-12 символов" sqref="G23">
      <formula1>10</formula1>
      <formula2>12</formula2>
    </dataValidation>
    <dataValidation type="list" allowBlank="1" showInputMessage="1" showErrorMessage="1" prompt="Выберите значение из списка" errorTitle="Ошибка" error="Выберите значение из списка" sqref="G30">
      <formula1>logic</formula1>
    </dataValidation>
    <dataValidation type="list" allowBlank="1" showInputMessage="1" showErrorMessage="1" prompt="Выберите значение из списка" errorTitle="Ошибка" error="Выберите значение из списка" sqref="G26">
      <formula1>kind_of_activity</formula1>
    </dataValidation>
    <dataValidation type="list" allowBlank="1" showInputMessage="1" showErrorMessage="1" prompt="Выберите значение из списка" errorTitle="Ошибка" error="Выберите значение из списка" sqref="G36">
      <formula1>kind_of_tariff_unit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района из списка" sqref="E46">
      <formula1>MR_LIST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G12:G13"/>
    <dataValidation type="list" allowBlank="1" showInputMessage="1" showErrorMessage="1" prompt="Выберите значение из списка" error="Выберите значение из списка" sqref="G9">
      <formula1>kind_of_publication</formula1>
    </dataValidation>
    <dataValidation type="list" allowBlank="1" showInputMessage="1" showErrorMessage="1" prompt="Выберите значение из списка" error="Выберите значение из списка" sqref="G32">
      <formula1>"общий,общий с учетом освобождения от уплаты НДС,специальный (упрощенная система налогообложения или система налогообложения для сельскохозяйственных товаропроизводителей)"</formula1>
    </dataValidation>
    <dataValidation type="list" allowBlank="1" showInputMessage="1" showErrorMessage="1" prompt="Выберите значение из списка" errorTitle="Ошибка" error="Выберите значение из списка" sqref="G28 G29">
      <formula1>logic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46">
      <formula1>MO_LIST_20</formula1>
    </dataValidation>
  </dataValidations>
  <hyperlinks>
    <hyperlink ref="E48" location="'Титульный'!A1" tooltip="Добавить МР" display="Добавить МР"/>
    <hyperlink ref="F47" location="'Титульный'!A1" tooltip="Добавить МО" display="Добавить МО"/>
    <hyperlink ref="E6" location="Титульный!A1" tooltip="Кликните по гиперссылке, чтобы создать печатную форму" display="Создать печатную форму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Main07">
    <tabColor indexed="31"/>
  </sheetPr>
  <dimension ref="A1:L67"/>
  <sheetViews>
    <sheetView showGridLines="0" zoomScalePageLayoutView="0" workbookViewId="0" topLeftCell="C10">
      <selection activeCell="H28" sqref="H28"/>
    </sheetView>
  </sheetViews>
  <sheetFormatPr defaultColWidth="9.140625" defaultRowHeight="11.25"/>
  <cols>
    <col min="1" max="1" width="8.00390625" style="242" hidden="1" customWidth="1"/>
    <col min="2" max="2" width="21.421875" style="242" hidden="1" customWidth="1"/>
    <col min="3" max="3" width="3.00390625" style="219" customWidth="1"/>
    <col min="4" max="4" width="20.57421875" style="369" customWidth="1"/>
    <col min="5" max="5" width="9.140625" style="369" customWidth="1"/>
    <col min="6" max="6" width="67.28125" style="369" customWidth="1"/>
    <col min="7" max="7" width="41.140625" style="369" customWidth="1"/>
    <col min="8" max="8" width="28.140625" style="369" customWidth="1"/>
    <col min="9" max="9" width="21.421875" style="369" hidden="1" customWidth="1"/>
    <col min="10" max="10" width="25.421875" style="369" customWidth="1"/>
    <col min="11" max="11" width="5.7109375" style="369" customWidth="1"/>
    <col min="12" max="16384" width="9.140625" style="369" customWidth="1"/>
  </cols>
  <sheetData>
    <row r="1" spans="1:2" s="242" customFormat="1" ht="15.75" customHeight="1" hidden="1">
      <c r="A1" s="241"/>
      <c r="B1" s="241"/>
    </row>
    <row r="2" spans="1:2" s="219" customFormat="1" ht="15.75" customHeight="1" hidden="1">
      <c r="A2" s="241"/>
      <c r="B2" s="241"/>
    </row>
    <row r="3" spans="1:12" s="219" customFormat="1" ht="18.75" customHeight="1" hidden="1">
      <c r="A3" s="242"/>
      <c r="B3" s="220"/>
      <c r="C3" s="465"/>
      <c r="D3" s="466"/>
      <c r="E3" s="259"/>
      <c r="F3" s="578"/>
      <c r="G3" s="578"/>
      <c r="H3" s="315"/>
      <c r="I3" s="245"/>
      <c r="J3" s="467"/>
      <c r="K3" s="468"/>
      <c r="L3" s="450"/>
    </row>
    <row r="4" spans="1:12" s="219" customFormat="1" ht="15.75" customHeight="1" hidden="1">
      <c r="A4" s="241"/>
      <c r="B4" s="241"/>
      <c r="C4" s="236"/>
      <c r="D4" s="236"/>
      <c r="E4" s="243"/>
      <c r="F4" s="236"/>
      <c r="G4" s="236"/>
      <c r="H4" s="236"/>
      <c r="I4" s="236"/>
      <c r="J4" s="236"/>
      <c r="K4" s="236"/>
      <c r="L4" s="236"/>
    </row>
    <row r="5" spans="1:12" s="219" customFormat="1" ht="18.75" customHeight="1" hidden="1">
      <c r="A5" s="242"/>
      <c r="B5" s="220"/>
      <c r="C5" s="465"/>
      <c r="D5" s="466"/>
      <c r="E5" s="572"/>
      <c r="F5" s="588"/>
      <c r="G5" s="266" t="s">
        <v>22</v>
      </c>
      <c r="H5" s="246"/>
      <c r="I5" s="245"/>
      <c r="J5" s="467"/>
      <c r="K5" s="468"/>
      <c r="L5" s="450"/>
    </row>
    <row r="6" spans="1:12" s="219" customFormat="1" ht="18.75" customHeight="1" hidden="1">
      <c r="A6" s="242"/>
      <c r="B6" s="220"/>
      <c r="C6" s="465"/>
      <c r="D6" s="466"/>
      <c r="E6" s="572"/>
      <c r="F6" s="588"/>
      <c r="G6" s="280" t="s">
        <v>113</v>
      </c>
      <c r="H6" s="246"/>
      <c r="I6" s="245"/>
      <c r="J6" s="467"/>
      <c r="K6" s="468"/>
      <c r="L6" s="450"/>
    </row>
    <row r="7" ht="11.25" hidden="1"/>
    <row r="8" ht="11.25" hidden="1"/>
    <row r="9" ht="11.25" hidden="1"/>
    <row r="11" spans="4:6" ht="11.25">
      <c r="D11" s="585" t="str">
        <f>codeTemplate</f>
        <v>Код шаблона: JKH.OPEN.INFO.TARIFF.WARM</v>
      </c>
      <c r="E11" s="585"/>
      <c r="F11" s="585"/>
    </row>
    <row r="12" ht="19.5" customHeight="1"/>
    <row r="13" spans="3:12" ht="18.75" customHeight="1">
      <c r="C13" s="444"/>
      <c r="D13" s="586" t="s">
        <v>12</v>
      </c>
      <c r="E13" s="586"/>
      <c r="F13" s="586"/>
      <c r="G13" s="586"/>
      <c r="H13" s="586"/>
      <c r="I13" s="586"/>
      <c r="J13" s="586"/>
      <c r="K13" s="587"/>
      <c r="L13" s="452"/>
    </row>
    <row r="14" spans="3:12" ht="18.75" customHeight="1" thickBot="1">
      <c r="C14" s="444"/>
      <c r="D14" s="573" t="str">
        <f>IF(org="","",IF(fil="",org,org&amp;" ("&amp;fil&amp;")"))&amp;IF(OR(godStart="",godEnd=""),"",", "&amp;YEAR(godStart)&amp;"-"&amp;YEAR(godEnd)&amp;" гг.")</f>
        <v>Филиал ОАО "ОГК-2" - Сургутская ГРЭС-1 (Сургутская ГРЭС-1), 2013-2013 гг.</v>
      </c>
      <c r="E14" s="573"/>
      <c r="F14" s="573"/>
      <c r="G14" s="573"/>
      <c r="H14" s="573"/>
      <c r="I14" s="573"/>
      <c r="J14" s="573"/>
      <c r="K14" s="574"/>
      <c r="L14" s="452"/>
    </row>
    <row r="15" spans="5:10" ht="15.75" customHeight="1">
      <c r="E15" s="217"/>
      <c r="F15" s="217"/>
      <c r="G15" s="217"/>
      <c r="H15" s="218"/>
      <c r="I15" s="218"/>
      <c r="J15" s="219"/>
    </row>
    <row r="16" spans="3:12" ht="15.75" customHeight="1">
      <c r="C16" s="444"/>
      <c r="D16" s="456"/>
      <c r="E16" s="231"/>
      <c r="F16" s="231"/>
      <c r="G16" s="231"/>
      <c r="H16" s="237"/>
      <c r="I16" s="237"/>
      <c r="J16" s="238"/>
      <c r="K16" s="453"/>
      <c r="L16" s="452"/>
    </row>
    <row r="17" spans="2:12" ht="19.5" customHeight="1" thickBot="1">
      <c r="B17" s="239" t="s">
        <v>13</v>
      </c>
      <c r="C17" s="444"/>
      <c r="D17" s="457"/>
      <c r="E17" s="239" t="s">
        <v>488</v>
      </c>
      <c r="F17" s="575" t="s">
        <v>421</v>
      </c>
      <c r="G17" s="575"/>
      <c r="H17" s="239" t="s">
        <v>568</v>
      </c>
      <c r="I17" s="579" t="s">
        <v>14</v>
      </c>
      <c r="J17" s="580"/>
      <c r="K17" s="454"/>
      <c r="L17" s="452"/>
    </row>
    <row r="18" spans="2:12" ht="15.75" customHeight="1">
      <c r="B18" s="137" t="s">
        <v>514</v>
      </c>
      <c r="C18" s="444"/>
      <c r="D18" s="457"/>
      <c r="E18" s="137">
        <v>1</v>
      </c>
      <c r="F18" s="589">
        <f>E18+1</f>
        <v>2</v>
      </c>
      <c r="G18" s="589"/>
      <c r="H18" s="137" t="s">
        <v>425</v>
      </c>
      <c r="I18" s="236"/>
      <c r="J18" s="236"/>
      <c r="K18" s="454"/>
      <c r="L18" s="452"/>
    </row>
    <row r="19" spans="2:12" ht="19.5" customHeight="1">
      <c r="B19" s="244"/>
      <c r="C19" s="444"/>
      <c r="D19" s="457"/>
      <c r="E19" s="258">
        <v>1</v>
      </c>
      <c r="F19" s="582" t="s">
        <v>15</v>
      </c>
      <c r="G19" s="582"/>
      <c r="H19" s="313"/>
      <c r="I19" s="245"/>
      <c r="J19" s="460"/>
      <c r="K19" s="454"/>
      <c r="L19" s="452"/>
    </row>
    <row r="20" spans="2:12" ht="19.5" customHeight="1">
      <c r="B20" s="265" t="s">
        <v>17</v>
      </c>
      <c r="C20" s="444"/>
      <c r="D20" s="457"/>
      <c r="E20" s="258">
        <v>2</v>
      </c>
      <c r="F20" s="582" t="s">
        <v>16</v>
      </c>
      <c r="G20" s="582" t="s">
        <v>16</v>
      </c>
      <c r="H20" s="329"/>
      <c r="I20" s="245"/>
      <c r="J20" s="461"/>
      <c r="K20" s="454"/>
      <c r="L20" s="452"/>
    </row>
    <row r="21" spans="2:12" ht="18.75" customHeight="1">
      <c r="B21" s="141"/>
      <c r="C21" s="444"/>
      <c r="D21" s="457"/>
      <c r="E21" s="259">
        <v>3</v>
      </c>
      <c r="F21" s="583" t="s">
        <v>18</v>
      </c>
      <c r="G21" s="583"/>
      <c r="H21" s="141"/>
      <c r="I21" s="245"/>
      <c r="J21" s="461"/>
      <c r="K21" s="454"/>
      <c r="L21" s="452"/>
    </row>
    <row r="22" spans="2:12" ht="18.75" customHeight="1">
      <c r="B22" s="141"/>
      <c r="C22" s="444"/>
      <c r="D22" s="457"/>
      <c r="E22" s="259">
        <v>4</v>
      </c>
      <c r="F22" s="583" t="s">
        <v>19</v>
      </c>
      <c r="G22" s="583"/>
      <c r="H22" s="141"/>
      <c r="I22" s="245"/>
      <c r="J22" s="461"/>
      <c r="K22" s="454"/>
      <c r="L22" s="452"/>
    </row>
    <row r="23" spans="2:12" ht="29.25" customHeight="1">
      <c r="B23" s="373">
        <f>SUM(B24:B25)</f>
        <v>0</v>
      </c>
      <c r="C23" s="444"/>
      <c r="D23" s="457"/>
      <c r="E23" s="258" t="s">
        <v>560</v>
      </c>
      <c r="F23" s="584" t="s">
        <v>20</v>
      </c>
      <c r="G23" s="584"/>
      <c r="H23" s="314"/>
      <c r="I23" s="245"/>
      <c r="J23" s="461"/>
      <c r="K23" s="454"/>
      <c r="L23" s="452"/>
    </row>
    <row r="24" spans="2:12" ht="19.5" customHeight="1">
      <c r="B24" s="246"/>
      <c r="C24" s="444"/>
      <c r="D24" s="457"/>
      <c r="E24" s="259" t="s">
        <v>7</v>
      </c>
      <c r="F24" s="578"/>
      <c r="G24" s="578"/>
      <c r="H24" s="315"/>
      <c r="I24" s="245"/>
      <c r="J24" s="461"/>
      <c r="K24" s="454"/>
      <c r="L24" s="452"/>
    </row>
    <row r="25" spans="2:12" ht="19.5" customHeight="1">
      <c r="B25" s="221"/>
      <c r="C25" s="444"/>
      <c r="D25" s="457"/>
      <c r="E25" s="260"/>
      <c r="F25" s="252" t="s">
        <v>107</v>
      </c>
      <c r="G25" s="253"/>
      <c r="H25" s="254"/>
      <c r="I25" s="245"/>
      <c r="J25" s="461"/>
      <c r="K25" s="454"/>
      <c r="L25" s="452"/>
    </row>
    <row r="26" spans="2:12" ht="30" customHeight="1">
      <c r="B26" s="373">
        <f>SUM(B27:B28)</f>
        <v>0</v>
      </c>
      <c r="C26" s="444"/>
      <c r="D26" s="457"/>
      <c r="E26" s="258" t="s">
        <v>561</v>
      </c>
      <c r="F26" s="584" t="s">
        <v>615</v>
      </c>
      <c r="G26" s="584"/>
      <c r="H26" s="314">
        <v>1521</v>
      </c>
      <c r="I26" s="245"/>
      <c r="J26" s="461"/>
      <c r="K26" s="454"/>
      <c r="L26" s="452"/>
    </row>
    <row r="27" spans="2:12" ht="19.5" customHeight="1">
      <c r="B27" s="246"/>
      <c r="C27" s="444"/>
      <c r="D27" s="457"/>
      <c r="E27" s="261" t="s">
        <v>8</v>
      </c>
      <c r="F27" s="578" t="s">
        <v>100</v>
      </c>
      <c r="G27" s="578"/>
      <c r="H27" s="315">
        <v>1521</v>
      </c>
      <c r="I27" s="245"/>
      <c r="J27" s="461"/>
      <c r="K27" s="454"/>
      <c r="L27" s="452"/>
    </row>
    <row r="28" spans="2:12" ht="19.5" customHeight="1">
      <c r="B28" s="222"/>
      <c r="C28" s="444"/>
      <c r="D28" s="457"/>
      <c r="E28" s="260"/>
      <c r="F28" s="252" t="s">
        <v>107</v>
      </c>
      <c r="G28" s="253"/>
      <c r="H28" s="254"/>
      <c r="I28" s="245"/>
      <c r="J28" s="461"/>
      <c r="K28" s="454"/>
      <c r="L28" s="452"/>
    </row>
    <row r="29" spans="2:12" ht="32.25" customHeight="1">
      <c r="B29" s="265" t="s">
        <v>17</v>
      </c>
      <c r="C29" s="444"/>
      <c r="D29" s="457"/>
      <c r="E29" s="258" t="s">
        <v>562</v>
      </c>
      <c r="F29" s="582" t="s">
        <v>106</v>
      </c>
      <c r="G29" s="582"/>
      <c r="H29" s="261" t="s">
        <v>17</v>
      </c>
      <c r="I29" s="245"/>
      <c r="J29" s="461"/>
      <c r="K29" s="454"/>
      <c r="L29" s="452"/>
    </row>
    <row r="30" spans="2:12" ht="18.75" customHeight="1">
      <c r="B30" s="265" t="s">
        <v>17</v>
      </c>
      <c r="C30" s="444"/>
      <c r="D30" s="457"/>
      <c r="E30" s="572" t="s">
        <v>199</v>
      </c>
      <c r="F30" s="576" t="s">
        <v>21</v>
      </c>
      <c r="G30" s="266" t="s">
        <v>22</v>
      </c>
      <c r="H30" s="246"/>
      <c r="I30" s="245"/>
      <c r="J30" s="461"/>
      <c r="K30" s="454"/>
      <c r="L30" s="452"/>
    </row>
    <row r="31" spans="2:12" ht="19.5" customHeight="1">
      <c r="B31" s="265" t="s">
        <v>17</v>
      </c>
      <c r="C31" s="444"/>
      <c r="D31" s="457"/>
      <c r="E31" s="572"/>
      <c r="F31" s="576"/>
      <c r="G31" s="280" t="s">
        <v>113</v>
      </c>
      <c r="H31" s="246"/>
      <c r="I31" s="245"/>
      <c r="J31" s="461"/>
      <c r="K31" s="454"/>
      <c r="L31" s="452"/>
    </row>
    <row r="32" spans="2:12" ht="18.75" customHeight="1">
      <c r="B32" s="246"/>
      <c r="C32" s="444"/>
      <c r="D32" s="457"/>
      <c r="E32" s="590" t="s">
        <v>23</v>
      </c>
      <c r="F32" s="576" t="s">
        <v>24</v>
      </c>
      <c r="G32" s="266" t="s">
        <v>22</v>
      </c>
      <c r="H32" s="246"/>
      <c r="I32" s="245"/>
      <c r="J32" s="461"/>
      <c r="K32" s="454"/>
      <c r="L32" s="452"/>
    </row>
    <row r="33" spans="2:12" ht="18.75" customHeight="1">
      <c r="B33" s="246"/>
      <c r="C33" s="444"/>
      <c r="D33" s="457"/>
      <c r="E33" s="590"/>
      <c r="F33" s="576"/>
      <c r="G33" s="280" t="s">
        <v>113</v>
      </c>
      <c r="H33" s="246"/>
      <c r="I33" s="245"/>
      <c r="J33" s="461"/>
      <c r="K33" s="454"/>
      <c r="L33" s="452"/>
    </row>
    <row r="34" spans="2:12" ht="18.75" customHeight="1">
      <c r="B34" s="246"/>
      <c r="C34" s="444"/>
      <c r="D34" s="457"/>
      <c r="E34" s="572" t="s">
        <v>25</v>
      </c>
      <c r="F34" s="577" t="s">
        <v>26</v>
      </c>
      <c r="G34" s="266" t="s">
        <v>22</v>
      </c>
      <c r="H34" s="246"/>
      <c r="I34" s="245"/>
      <c r="J34" s="461"/>
      <c r="K34" s="454"/>
      <c r="L34" s="452"/>
    </row>
    <row r="35" spans="2:12" ht="18.75" customHeight="1">
      <c r="B35" s="246"/>
      <c r="C35" s="444"/>
      <c r="D35" s="457"/>
      <c r="E35" s="572"/>
      <c r="F35" s="577"/>
      <c r="G35" s="280" t="s">
        <v>113</v>
      </c>
      <c r="H35" s="246"/>
      <c r="I35" s="245"/>
      <c r="J35" s="461"/>
      <c r="K35" s="454"/>
      <c r="L35" s="452"/>
    </row>
    <row r="36" spans="2:12" ht="18.75" customHeight="1">
      <c r="B36" s="246"/>
      <c r="C36" s="444"/>
      <c r="D36" s="457"/>
      <c r="E36" s="572" t="s">
        <v>27</v>
      </c>
      <c r="F36" s="577" t="s">
        <v>28</v>
      </c>
      <c r="G36" s="266" t="s">
        <v>22</v>
      </c>
      <c r="H36" s="246"/>
      <c r="I36" s="245"/>
      <c r="J36" s="461"/>
      <c r="K36" s="454"/>
      <c r="L36" s="452"/>
    </row>
    <row r="37" spans="2:12" ht="18.75" customHeight="1">
      <c r="B37" s="246"/>
      <c r="C37" s="444"/>
      <c r="D37" s="457"/>
      <c r="E37" s="572"/>
      <c r="F37" s="577"/>
      <c r="G37" s="280" t="s">
        <v>113</v>
      </c>
      <c r="H37" s="246"/>
      <c r="I37" s="245"/>
      <c r="J37" s="461"/>
      <c r="K37" s="454"/>
      <c r="L37" s="452"/>
    </row>
    <row r="38" spans="2:12" ht="18.75" customHeight="1">
      <c r="B38" s="246"/>
      <c r="C38" s="444"/>
      <c r="D38" s="457"/>
      <c r="E38" s="572" t="s">
        <v>29</v>
      </c>
      <c r="F38" s="577" t="s">
        <v>640</v>
      </c>
      <c r="G38" s="266" t="s">
        <v>22</v>
      </c>
      <c r="H38" s="246"/>
      <c r="I38" s="245"/>
      <c r="J38" s="461"/>
      <c r="K38" s="454"/>
      <c r="L38" s="452"/>
    </row>
    <row r="39" spans="2:12" ht="18.75" customHeight="1">
      <c r="B39" s="246"/>
      <c r="C39" s="444"/>
      <c r="D39" s="457"/>
      <c r="E39" s="572"/>
      <c r="F39" s="577"/>
      <c r="G39" s="280" t="s">
        <v>113</v>
      </c>
      <c r="H39" s="246"/>
      <c r="I39" s="245"/>
      <c r="J39" s="461"/>
      <c r="K39" s="454"/>
      <c r="L39" s="452"/>
    </row>
    <row r="40" spans="2:12" ht="18.75" customHeight="1">
      <c r="B40" s="246"/>
      <c r="C40" s="444"/>
      <c r="D40" s="457"/>
      <c r="E40" s="572" t="s">
        <v>31</v>
      </c>
      <c r="F40" s="576" t="s">
        <v>641</v>
      </c>
      <c r="G40" s="266" t="s">
        <v>22</v>
      </c>
      <c r="H40" s="246"/>
      <c r="I40" s="245"/>
      <c r="J40" s="461"/>
      <c r="K40" s="454"/>
      <c r="L40" s="452"/>
    </row>
    <row r="41" spans="2:12" ht="18.75" customHeight="1">
      <c r="B41" s="246"/>
      <c r="C41" s="444"/>
      <c r="D41" s="457"/>
      <c r="E41" s="572"/>
      <c r="F41" s="576"/>
      <c r="G41" s="280" t="s">
        <v>113</v>
      </c>
      <c r="H41" s="246"/>
      <c r="I41" s="245"/>
      <c r="J41" s="461"/>
      <c r="K41" s="454"/>
      <c r="L41" s="452"/>
    </row>
    <row r="42" spans="2:12" ht="18.75" customHeight="1">
      <c r="B42" s="246"/>
      <c r="C42" s="444"/>
      <c r="D42" s="457"/>
      <c r="E42" s="572" t="s">
        <v>642</v>
      </c>
      <c r="F42" s="576" t="s">
        <v>643</v>
      </c>
      <c r="G42" s="266" t="s">
        <v>22</v>
      </c>
      <c r="H42" s="246"/>
      <c r="I42" s="245"/>
      <c r="J42" s="461"/>
      <c r="K42" s="454"/>
      <c r="L42" s="452"/>
    </row>
    <row r="43" spans="2:12" ht="18.75" customHeight="1">
      <c r="B43" s="246"/>
      <c r="C43" s="444"/>
      <c r="D43" s="457"/>
      <c r="E43" s="572"/>
      <c r="F43" s="576"/>
      <c r="G43" s="280" t="s">
        <v>113</v>
      </c>
      <c r="H43" s="246"/>
      <c r="I43" s="245"/>
      <c r="J43" s="461"/>
      <c r="K43" s="454"/>
      <c r="L43" s="452"/>
    </row>
    <row r="44" spans="2:12" ht="18.75" customHeight="1">
      <c r="B44" s="246"/>
      <c r="C44" s="444"/>
      <c r="D44" s="457"/>
      <c r="E44" s="572" t="s">
        <v>644</v>
      </c>
      <c r="F44" s="576" t="s">
        <v>645</v>
      </c>
      <c r="G44" s="266" t="s">
        <v>22</v>
      </c>
      <c r="H44" s="246"/>
      <c r="I44" s="245"/>
      <c r="J44" s="461"/>
      <c r="K44" s="454"/>
      <c r="L44" s="452"/>
    </row>
    <row r="45" spans="2:12" ht="18.75" customHeight="1">
      <c r="B45" s="246"/>
      <c r="C45" s="444"/>
      <c r="D45" s="457"/>
      <c r="E45" s="572"/>
      <c r="F45" s="576"/>
      <c r="G45" s="280" t="s">
        <v>113</v>
      </c>
      <c r="H45" s="246"/>
      <c r="I45" s="245"/>
      <c r="J45" s="461"/>
      <c r="K45" s="454"/>
      <c r="L45" s="452"/>
    </row>
    <row r="46" spans="2:12" ht="18.75" customHeight="1">
      <c r="B46" s="246"/>
      <c r="C46" s="444"/>
      <c r="D46" s="457"/>
      <c r="E46" s="572" t="s">
        <v>32</v>
      </c>
      <c r="F46" s="576" t="s">
        <v>646</v>
      </c>
      <c r="G46" s="266" t="s">
        <v>22</v>
      </c>
      <c r="H46" s="246"/>
      <c r="I46" s="245"/>
      <c r="J46" s="461"/>
      <c r="K46" s="454"/>
      <c r="L46" s="452"/>
    </row>
    <row r="47" spans="2:12" ht="18.75" customHeight="1">
      <c r="B47" s="246"/>
      <c r="C47" s="444"/>
      <c r="D47" s="457"/>
      <c r="E47" s="572"/>
      <c r="F47" s="576"/>
      <c r="G47" s="280" t="s">
        <v>113</v>
      </c>
      <c r="H47" s="246"/>
      <c r="I47" s="245"/>
      <c r="J47" s="461"/>
      <c r="K47" s="454"/>
      <c r="L47" s="452"/>
    </row>
    <row r="48" spans="2:12" ht="18.75" customHeight="1">
      <c r="B48" s="246"/>
      <c r="C48" s="444"/>
      <c r="D48" s="457"/>
      <c r="E48" s="572" t="s">
        <v>33</v>
      </c>
      <c r="F48" s="576" t="s">
        <v>30</v>
      </c>
      <c r="G48" s="266" t="s">
        <v>22</v>
      </c>
      <c r="H48" s="246"/>
      <c r="I48" s="245"/>
      <c r="J48" s="461"/>
      <c r="K48" s="454"/>
      <c r="L48" s="452"/>
    </row>
    <row r="49" spans="2:12" ht="18.75" customHeight="1">
      <c r="B49" s="246"/>
      <c r="C49" s="444"/>
      <c r="D49" s="457"/>
      <c r="E49" s="572"/>
      <c r="F49" s="576"/>
      <c r="G49" s="280" t="s">
        <v>113</v>
      </c>
      <c r="H49" s="246"/>
      <c r="I49" s="245"/>
      <c r="J49" s="461"/>
      <c r="K49" s="454"/>
      <c r="L49" s="452"/>
    </row>
    <row r="50" spans="2:12" ht="18.75" customHeight="1">
      <c r="B50" s="246"/>
      <c r="C50" s="444"/>
      <c r="D50" s="457"/>
      <c r="E50" s="572" t="s">
        <v>34</v>
      </c>
      <c r="F50" s="576" t="s">
        <v>647</v>
      </c>
      <c r="G50" s="266" t="s">
        <v>22</v>
      </c>
      <c r="H50" s="246"/>
      <c r="I50" s="245"/>
      <c r="J50" s="461"/>
      <c r="K50" s="454"/>
      <c r="L50" s="452"/>
    </row>
    <row r="51" spans="2:12" ht="18.75" customHeight="1">
      <c r="B51" s="246"/>
      <c r="C51" s="444"/>
      <c r="D51" s="457"/>
      <c r="E51" s="572"/>
      <c r="F51" s="576"/>
      <c r="G51" s="280" t="s">
        <v>113</v>
      </c>
      <c r="H51" s="246"/>
      <c r="I51" s="245"/>
      <c r="J51" s="461"/>
      <c r="K51" s="454"/>
      <c r="L51" s="452"/>
    </row>
    <row r="52" spans="2:12" ht="18.75" customHeight="1">
      <c r="B52" s="246"/>
      <c r="C52" s="444"/>
      <c r="D52" s="457"/>
      <c r="E52" s="572" t="s">
        <v>35</v>
      </c>
      <c r="F52" s="581" t="s">
        <v>648</v>
      </c>
      <c r="G52" s="266" t="s">
        <v>22</v>
      </c>
      <c r="H52" s="246"/>
      <c r="I52" s="245"/>
      <c r="J52" s="461"/>
      <c r="K52" s="454"/>
      <c r="L52" s="452"/>
    </row>
    <row r="53" spans="2:12" ht="18.75" customHeight="1">
      <c r="B53" s="246"/>
      <c r="C53" s="444"/>
      <c r="D53" s="457"/>
      <c r="E53" s="572"/>
      <c r="F53" s="576"/>
      <c r="G53" s="280" t="s">
        <v>113</v>
      </c>
      <c r="H53" s="246"/>
      <c r="I53" s="245"/>
      <c r="J53" s="461"/>
      <c r="K53" s="454"/>
      <c r="L53" s="452"/>
    </row>
    <row r="54" spans="2:12" ht="18.75" customHeight="1">
      <c r="B54" s="246"/>
      <c r="C54" s="444"/>
      <c r="D54" s="457"/>
      <c r="E54" s="572" t="s">
        <v>613</v>
      </c>
      <c r="F54" s="581" t="s">
        <v>649</v>
      </c>
      <c r="G54" s="266" t="s">
        <v>22</v>
      </c>
      <c r="H54" s="246"/>
      <c r="I54" s="245"/>
      <c r="J54" s="461"/>
      <c r="K54" s="454"/>
      <c r="L54" s="452"/>
    </row>
    <row r="55" spans="2:12" ht="18.75" customHeight="1">
      <c r="B55" s="246"/>
      <c r="C55" s="444"/>
      <c r="D55" s="457"/>
      <c r="E55" s="572"/>
      <c r="F55" s="576"/>
      <c r="G55" s="280" t="s">
        <v>113</v>
      </c>
      <c r="H55" s="246"/>
      <c r="I55" s="245"/>
      <c r="J55" s="461"/>
      <c r="K55" s="454"/>
      <c r="L55" s="452"/>
    </row>
    <row r="56" spans="2:12" ht="18.75" customHeight="1">
      <c r="B56" s="247"/>
      <c r="C56" s="444"/>
      <c r="D56" s="457"/>
      <c r="E56" s="572" t="s">
        <v>614</v>
      </c>
      <c r="F56" s="581" t="s">
        <v>650</v>
      </c>
      <c r="G56" s="266" t="s">
        <v>22</v>
      </c>
      <c r="H56" s="247"/>
      <c r="I56" s="245"/>
      <c r="J56" s="461"/>
      <c r="K56" s="454"/>
      <c r="L56" s="452"/>
    </row>
    <row r="57" spans="2:12" ht="18.75" customHeight="1">
      <c r="B57" s="247"/>
      <c r="C57" s="444"/>
      <c r="D57" s="457"/>
      <c r="E57" s="572"/>
      <c r="F57" s="576"/>
      <c r="G57" s="280" t="s">
        <v>113</v>
      </c>
      <c r="H57" s="247"/>
      <c r="I57" s="245"/>
      <c r="J57" s="461"/>
      <c r="K57" s="454"/>
      <c r="L57" s="452"/>
    </row>
    <row r="58" spans="2:12" ht="18.75" customHeight="1">
      <c r="B58" s="247"/>
      <c r="C58" s="444"/>
      <c r="D58" s="457"/>
      <c r="E58" s="572" t="s">
        <v>651</v>
      </c>
      <c r="F58" s="581" t="s">
        <v>652</v>
      </c>
      <c r="G58" s="266" t="s">
        <v>22</v>
      </c>
      <c r="H58" s="247"/>
      <c r="I58" s="245"/>
      <c r="J58" s="461"/>
      <c r="K58" s="454"/>
      <c r="L58" s="452"/>
    </row>
    <row r="59" spans="2:12" ht="18.75" customHeight="1">
      <c r="B59" s="247"/>
      <c r="C59" s="444"/>
      <c r="D59" s="457"/>
      <c r="E59" s="572"/>
      <c r="F59" s="576"/>
      <c r="G59" s="280" t="s">
        <v>113</v>
      </c>
      <c r="H59" s="247"/>
      <c r="I59" s="245"/>
      <c r="J59" s="461"/>
      <c r="K59" s="454"/>
      <c r="L59" s="452"/>
    </row>
    <row r="60" spans="2:12" ht="18.75" customHeight="1">
      <c r="B60" s="246"/>
      <c r="C60" s="444"/>
      <c r="D60" s="457"/>
      <c r="E60" s="572" t="s">
        <v>653</v>
      </c>
      <c r="F60" s="576" t="s">
        <v>654</v>
      </c>
      <c r="G60" s="266" t="s">
        <v>22</v>
      </c>
      <c r="H60" s="246"/>
      <c r="I60" s="245"/>
      <c r="J60" s="461"/>
      <c r="K60" s="454"/>
      <c r="L60" s="452"/>
    </row>
    <row r="61" spans="2:12" ht="18.75" customHeight="1">
      <c r="B61" s="246"/>
      <c r="C61" s="444"/>
      <c r="D61" s="457"/>
      <c r="E61" s="572"/>
      <c r="F61" s="576"/>
      <c r="G61" s="280" t="s">
        <v>113</v>
      </c>
      <c r="H61" s="246"/>
      <c r="I61" s="245"/>
      <c r="J61" s="461"/>
      <c r="K61" s="454"/>
      <c r="L61" s="452"/>
    </row>
    <row r="62" spans="2:12" ht="18.75" customHeight="1">
      <c r="B62" s="221"/>
      <c r="C62" s="444"/>
      <c r="D62" s="457"/>
      <c r="E62" s="262"/>
      <c r="F62" s="255" t="s">
        <v>36</v>
      </c>
      <c r="G62" s="256"/>
      <c r="H62" s="257"/>
      <c r="I62" s="248"/>
      <c r="J62" s="462"/>
      <c r="K62" s="454"/>
      <c r="L62" s="452"/>
    </row>
    <row r="63" spans="2:12" ht="18.75" customHeight="1" thickBot="1">
      <c r="B63" s="463" t="s">
        <v>37</v>
      </c>
      <c r="C63" s="444"/>
      <c r="D63" s="457"/>
      <c r="E63" s="263"/>
      <c r="F63" s="249"/>
      <c r="G63" s="249"/>
      <c r="H63" s="249"/>
      <c r="I63" s="250"/>
      <c r="J63" s="251"/>
      <c r="K63" s="454"/>
      <c r="L63" s="452"/>
    </row>
    <row r="64" spans="2:12" ht="11.25">
      <c r="B64" s="464"/>
      <c r="C64" s="444"/>
      <c r="D64" s="457"/>
      <c r="E64" s="223"/>
      <c r="F64" s="59"/>
      <c r="G64" s="59"/>
      <c r="H64" s="59"/>
      <c r="I64" s="236"/>
      <c r="J64" s="236"/>
      <c r="K64" s="454"/>
      <c r="L64" s="452"/>
    </row>
    <row r="65" spans="3:12" ht="15.75" customHeight="1">
      <c r="C65" s="444"/>
      <c r="D65" s="457"/>
      <c r="E65" s="240" t="s">
        <v>571</v>
      </c>
      <c r="F65" s="281" t="s">
        <v>624</v>
      </c>
      <c r="G65" s="224"/>
      <c r="H65" s="224"/>
      <c r="I65" s="224"/>
      <c r="J65" s="224"/>
      <c r="K65" s="454"/>
      <c r="L65" s="452"/>
    </row>
    <row r="66" spans="3:12" ht="15.75" customHeight="1">
      <c r="C66" s="444"/>
      <c r="D66" s="457"/>
      <c r="E66" s="240" t="s">
        <v>572</v>
      </c>
      <c r="F66" s="281" t="s">
        <v>625</v>
      </c>
      <c r="G66" s="224"/>
      <c r="H66" s="224"/>
      <c r="I66" s="224"/>
      <c r="J66" s="224"/>
      <c r="K66" s="454"/>
      <c r="L66" s="452"/>
    </row>
    <row r="67" spans="3:12" ht="12" thickBot="1">
      <c r="C67" s="444"/>
      <c r="D67" s="458"/>
      <c r="E67" s="88"/>
      <c r="F67" s="88"/>
      <c r="G67" s="88"/>
      <c r="H67" s="88"/>
      <c r="I67" s="88"/>
      <c r="J67" s="88"/>
      <c r="K67" s="455"/>
      <c r="L67" s="452"/>
    </row>
  </sheetData>
  <sheetProtection password="FA9C" sheet="1" objects="1" scenarios="1" formatColumns="0" formatRows="0"/>
  <mergeCells count="50">
    <mergeCell ref="E50:E51"/>
    <mergeCell ref="F50:F51"/>
    <mergeCell ref="E52:E53"/>
    <mergeCell ref="E5:E6"/>
    <mergeCell ref="E36:E37"/>
    <mergeCell ref="D13:K13"/>
    <mergeCell ref="F19:G19"/>
    <mergeCell ref="F5:F6"/>
    <mergeCell ref="E30:E31"/>
    <mergeCell ref="F18:G18"/>
    <mergeCell ref="F27:G27"/>
    <mergeCell ref="E32:E33"/>
    <mergeCell ref="F30:F31"/>
    <mergeCell ref="E34:E35"/>
    <mergeCell ref="E46:E47"/>
    <mergeCell ref="F46:F47"/>
    <mergeCell ref="E48:E49"/>
    <mergeCell ref="F48:F49"/>
    <mergeCell ref="F3:G3"/>
    <mergeCell ref="F36:F37"/>
    <mergeCell ref="F38:F39"/>
    <mergeCell ref="F40:F41"/>
    <mergeCell ref="D11:F11"/>
    <mergeCell ref="F58:F59"/>
    <mergeCell ref="F20:G20"/>
    <mergeCell ref="F21:G21"/>
    <mergeCell ref="F22:G22"/>
    <mergeCell ref="F23:G23"/>
    <mergeCell ref="F29:G29"/>
    <mergeCell ref="F26:G26"/>
    <mergeCell ref="F42:F43"/>
    <mergeCell ref="F56:F57"/>
    <mergeCell ref="F52:F53"/>
    <mergeCell ref="F44:F45"/>
    <mergeCell ref="E60:E61"/>
    <mergeCell ref="E38:E39"/>
    <mergeCell ref="E40:E41"/>
    <mergeCell ref="E42:E43"/>
    <mergeCell ref="D14:K14"/>
    <mergeCell ref="F17:G17"/>
    <mergeCell ref="F32:F33"/>
    <mergeCell ref="F34:F35"/>
    <mergeCell ref="F24:G24"/>
    <mergeCell ref="E56:E57"/>
    <mergeCell ref="I17:J17"/>
    <mergeCell ref="F60:F61"/>
    <mergeCell ref="E54:E55"/>
    <mergeCell ref="E58:E59"/>
    <mergeCell ref="E44:E45"/>
    <mergeCell ref="F54:F55"/>
  </mergeCells>
  <dataValidations count="7">
    <dataValidation type="decimal" allowBlank="1" showInputMessage="1" showErrorMessage="1" sqref="B62 H23 B23 H62 H25:H26 G25 B25:B26 G28:H28">
      <formula1>-99999999999</formula1>
      <formula2>999999999999</formula2>
    </dataValidation>
    <dataValidation type="decimal" allowBlank="1" showErrorMessage="1" errorTitle="Ошибка" error="Допускается ввод только неотрицательных чисел!" sqref="B32:B61 H24 H5:H6 H3 B24 H30:H61 B27 H27">
      <formula1>0</formula1>
      <formula2>9.99999999999999E+23</formula2>
    </dataValidation>
    <dataValidation type="list" allowBlank="1" showInputMessage="1" showErrorMessage="1" prompt="Выберите значение из списка" error="Выберите значение из списка" sqref="F27:G27 F3:G3 F24:G24">
      <formula1>source_of_funding</formula1>
    </dataValidation>
    <dataValidation type="decimal" allowBlank="1" showInputMessage="1" showErrorMessage="1" error="Значение должно быть дейсвительным числом" sqref="B5:B6 B3">
      <formula1>-99999999999</formula1>
      <formula2>999999999999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B21:B22 H21:H22"/>
    <dataValidation type="textLength" operator="lessThanOrEqual" allowBlank="1" showInputMessage="1" showErrorMessage="1" errorTitle="Ошибка" error="Допускается ввод не более 900 символов!" sqref="B19 F5:F6 H1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H20">
      <formula1>objective_of_IPR</formula1>
    </dataValidation>
  </dataValidations>
  <hyperlinks>
    <hyperlink ref="F62" location="'ТС Инвестиции'!A1" tooltip="Добавить показатель" display="Добавить показатель"/>
    <hyperlink ref="I17" location="'ТС Инвестиции'!A1" tooltip="Добавить мероприятие" display="Добавить мероприятие"/>
    <hyperlink ref="F25" location="'ТС Инвестиции'!A1" tooltip="Добавить источники" display="Добавить источники финансирования"/>
    <hyperlink ref="I17:J17" location="'ТС Инвестиции'!A1" tooltip="Добавить мероприятие" display="Добавить мероприятие"/>
    <hyperlink ref="F28" location="'ТС Инвестиции'!A1" tooltip="Добавить источники" display="Добавить источники финансирования"/>
    <hyperlink ref="B63" location="'ТС Инвестиции'!A1" tooltip="Удалить мероприятие" display="Удалить мероприят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Main02_1">
    <tabColor indexed="31"/>
    <pageSetUpPr fitToPage="1"/>
  </sheetPr>
  <dimension ref="A1:K82"/>
  <sheetViews>
    <sheetView showGridLines="0" zoomScalePageLayoutView="0" workbookViewId="0" topLeftCell="E9">
      <selection activeCell="F66" sqref="F66:G66"/>
    </sheetView>
  </sheetViews>
  <sheetFormatPr defaultColWidth="9.140625" defaultRowHeight="11.25"/>
  <cols>
    <col min="1" max="2" width="0" style="151" hidden="1" customWidth="1"/>
    <col min="3" max="3" width="3.00390625" style="151" customWidth="1"/>
    <col min="4" max="4" width="24.00390625" style="151" customWidth="1"/>
    <col min="5" max="5" width="9.00390625" style="151" bestFit="1" customWidth="1"/>
    <col min="6" max="6" width="41.28125" style="151" customWidth="1"/>
    <col min="7" max="7" width="58.8515625" style="151" customWidth="1"/>
    <col min="8" max="8" width="12.8515625" style="151" customWidth="1"/>
    <col min="9" max="9" width="33.8515625" style="151" customWidth="1"/>
    <col min="10" max="10" width="9.140625" style="151" customWidth="1"/>
    <col min="11" max="16384" width="9.140625" style="151" customWidth="1"/>
  </cols>
  <sheetData>
    <row r="1" ht="11.25" hidden="1">
      <c r="H1" s="212" t="s">
        <v>9</v>
      </c>
    </row>
    <row r="2" ht="11.25" hidden="1"/>
    <row r="3" ht="11.25" hidden="1"/>
    <row r="4" ht="11.25" hidden="1"/>
    <row r="5" ht="11.25" hidden="1"/>
    <row r="6" ht="11.25" hidden="1"/>
    <row r="7" ht="11.25" hidden="1"/>
    <row r="8" spans="4:8" ht="11.25" hidden="1">
      <c r="D8" s="156"/>
      <c r="E8" s="156"/>
      <c r="F8" s="156"/>
      <c r="G8" s="156"/>
      <c r="H8" s="156"/>
    </row>
    <row r="9" spans="4:8" ht="15.75" customHeight="1">
      <c r="D9" s="146"/>
      <c r="E9" s="146"/>
      <c r="F9" s="156"/>
      <c r="G9" s="156"/>
      <c r="H9" s="156"/>
    </row>
    <row r="10" spans="4:8" ht="15.75" customHeight="1">
      <c r="D10" s="585" t="str">
        <f>codeTemplate</f>
        <v>Код шаблона: JKH.OPEN.INFO.TARIFF.WARM</v>
      </c>
      <c r="E10" s="585"/>
      <c r="F10" s="585"/>
      <c r="G10" s="156"/>
      <c r="H10" s="156"/>
    </row>
    <row r="11" spans="4:8" ht="11.25">
      <c r="D11" s="147"/>
      <c r="E11" s="146"/>
      <c r="F11" s="156"/>
      <c r="G11" s="156"/>
      <c r="H11" s="156"/>
    </row>
    <row r="12" spans="3:11" ht="45.75" customHeight="1">
      <c r="C12" s="422"/>
      <c r="D12" s="603" t="s">
        <v>108</v>
      </c>
      <c r="E12" s="604"/>
      <c r="F12" s="604"/>
      <c r="G12" s="604"/>
      <c r="H12" s="604"/>
      <c r="I12" s="604"/>
      <c r="J12" s="604"/>
      <c r="K12" s="429"/>
    </row>
    <row r="13" spans="3:11" ht="19.5" customHeight="1" thickBot="1">
      <c r="C13" s="422"/>
      <c r="D13" s="605" t="str">
        <f>IF(org="","",IF(fil="",org,org&amp;" ("&amp;fil&amp;")"))&amp;IF(OR(godStart="",godEnd=""),"",", "&amp;YEAR(godStart)&amp;"-"&amp;YEAR(godEnd)&amp;" гг.")</f>
        <v>Филиал ОАО "ОГК-2" - Сургутская ГРЭС-1 (Сургутская ГРЭС-1), 2013-2013 гг.</v>
      </c>
      <c r="E13" s="606"/>
      <c r="F13" s="606"/>
      <c r="G13" s="606"/>
      <c r="H13" s="606"/>
      <c r="I13" s="606"/>
      <c r="J13" s="606"/>
      <c r="K13" s="429"/>
    </row>
    <row r="14" spans="4:9" ht="11.25">
      <c r="D14" s="148"/>
      <c r="E14" s="153"/>
      <c r="F14" s="153"/>
      <c r="H14" s="153"/>
      <c r="I14" s="153"/>
    </row>
    <row r="15" spans="3:11" ht="11.25">
      <c r="C15" s="422"/>
      <c r="D15" s="442"/>
      <c r="E15" s="154"/>
      <c r="F15" s="154"/>
      <c r="G15" s="340"/>
      <c r="H15" s="154"/>
      <c r="I15" s="154"/>
      <c r="J15" s="447"/>
      <c r="K15" s="429"/>
    </row>
    <row r="16" spans="3:11" ht="23.25" thickBot="1">
      <c r="C16" s="422"/>
      <c r="D16" s="443"/>
      <c r="E16" s="239" t="s">
        <v>488</v>
      </c>
      <c r="F16" s="575" t="s">
        <v>421</v>
      </c>
      <c r="G16" s="575"/>
      <c r="H16" s="239" t="s">
        <v>259</v>
      </c>
      <c r="I16" s="268" t="s">
        <v>568</v>
      </c>
      <c r="J16" s="448"/>
      <c r="K16" s="429"/>
    </row>
    <row r="17" spans="3:11" ht="11.25">
      <c r="C17" s="422"/>
      <c r="D17" s="443"/>
      <c r="E17" s="99">
        <v>1</v>
      </c>
      <c r="F17" s="602">
        <f>E17+1</f>
        <v>2</v>
      </c>
      <c r="G17" s="602"/>
      <c r="H17" s="99">
        <f>F17+1</f>
        <v>3</v>
      </c>
      <c r="I17" s="99">
        <f>H17+1</f>
        <v>4</v>
      </c>
      <c r="J17" s="448"/>
      <c r="K17" s="429"/>
    </row>
    <row r="18" spans="3:11" ht="36" customHeight="1">
      <c r="C18" s="422"/>
      <c r="D18" s="443"/>
      <c r="E18" s="259" t="s">
        <v>422</v>
      </c>
      <c r="F18" s="607" t="s">
        <v>38</v>
      </c>
      <c r="G18" s="607"/>
      <c r="H18" s="269" t="s">
        <v>423</v>
      </c>
      <c r="I18" s="270" t="str">
        <f>IF(activity="","",activity)</f>
        <v>Комбинированная выработка</v>
      </c>
      <c r="J18" s="448"/>
      <c r="K18" s="429"/>
    </row>
    <row r="19" spans="1:11" s="219" customFormat="1" ht="24" customHeight="1">
      <c r="A19" s="242"/>
      <c r="B19" s="242"/>
      <c r="C19" s="444"/>
      <c r="D19" s="426"/>
      <c r="E19" s="259">
        <v>2</v>
      </c>
      <c r="F19" s="591" t="s">
        <v>655</v>
      </c>
      <c r="G19" s="591"/>
      <c r="H19" s="354" t="s">
        <v>257</v>
      </c>
      <c r="I19" s="353"/>
      <c r="J19" s="449"/>
      <c r="K19" s="450"/>
    </row>
    <row r="20" spans="1:11" s="219" customFormat="1" ht="24" customHeight="1">
      <c r="A20" s="242"/>
      <c r="B20" s="242"/>
      <c r="C20" s="444"/>
      <c r="D20" s="426"/>
      <c r="E20" s="259">
        <v>3</v>
      </c>
      <c r="F20" s="591" t="s">
        <v>656</v>
      </c>
      <c r="G20" s="591"/>
      <c r="H20" s="354" t="s">
        <v>257</v>
      </c>
      <c r="I20" s="355">
        <f>SUM(I21:I22,I28,I31:I37,I40,I43,I46:I49)</f>
        <v>555599</v>
      </c>
      <c r="J20" s="449"/>
      <c r="K20" s="450"/>
    </row>
    <row r="21" spans="1:11" s="219" customFormat="1" ht="24" customHeight="1">
      <c r="A21" s="242"/>
      <c r="B21" s="242"/>
      <c r="C21" s="444"/>
      <c r="D21" s="426"/>
      <c r="E21" s="259" t="s">
        <v>284</v>
      </c>
      <c r="F21" s="577" t="s">
        <v>657</v>
      </c>
      <c r="G21" s="577"/>
      <c r="H21" s="354" t="s">
        <v>257</v>
      </c>
      <c r="I21" s="353"/>
      <c r="J21" s="449"/>
      <c r="K21" s="450"/>
    </row>
    <row r="22" spans="1:11" s="219" customFormat="1" ht="24" customHeight="1">
      <c r="A22" s="242"/>
      <c r="B22" s="242"/>
      <c r="C22" s="444"/>
      <c r="D22" s="426"/>
      <c r="E22" s="259" t="s">
        <v>6</v>
      </c>
      <c r="F22" s="577" t="s">
        <v>658</v>
      </c>
      <c r="G22" s="577"/>
      <c r="H22" s="354" t="s">
        <v>257</v>
      </c>
      <c r="I22" s="355">
        <f>SUMIF(G23:G27,G23,I23:I27)</f>
        <v>463614</v>
      </c>
      <c r="J22" s="449"/>
      <c r="K22" s="450"/>
    </row>
    <row r="23" spans="1:11" s="219" customFormat="1" ht="19.5" customHeight="1">
      <c r="A23" s="242"/>
      <c r="B23" s="242"/>
      <c r="C23" s="444"/>
      <c r="D23" s="426"/>
      <c r="E23" s="572" t="s">
        <v>659</v>
      </c>
      <c r="F23" s="592" t="s">
        <v>710</v>
      </c>
      <c r="G23" s="356" t="s">
        <v>660</v>
      </c>
      <c r="H23" s="354" t="s">
        <v>257</v>
      </c>
      <c r="I23" s="353">
        <v>463614</v>
      </c>
      <c r="J23" s="449"/>
      <c r="K23" s="450"/>
    </row>
    <row r="24" spans="1:11" s="219" customFormat="1" ht="19.5" customHeight="1">
      <c r="A24" s="242"/>
      <c r="B24" s="242"/>
      <c r="C24" s="444"/>
      <c r="D24" s="426"/>
      <c r="E24" s="572"/>
      <c r="F24" s="593"/>
      <c r="G24" s="356" t="s">
        <v>661</v>
      </c>
      <c r="H24" s="352" t="s">
        <v>737</v>
      </c>
      <c r="I24" s="353"/>
      <c r="J24" s="449"/>
      <c r="K24" s="450"/>
    </row>
    <row r="25" spans="1:11" s="219" customFormat="1" ht="19.5" customHeight="1">
      <c r="A25" s="242"/>
      <c r="B25" s="242"/>
      <c r="C25" s="444"/>
      <c r="D25" s="426"/>
      <c r="E25" s="572"/>
      <c r="F25" s="593"/>
      <c r="G25" s="356" t="s">
        <v>662</v>
      </c>
      <c r="H25" s="354" t="s">
        <v>257</v>
      </c>
      <c r="I25" s="355" t="e">
        <f>nerr(I23/I24)</f>
        <v>#NAME?</v>
      </c>
      <c r="J25" s="449"/>
      <c r="K25" s="450"/>
    </row>
    <row r="26" spans="1:11" s="219" customFormat="1" ht="19.5" customHeight="1">
      <c r="A26" s="242"/>
      <c r="B26" s="242"/>
      <c r="C26" s="444"/>
      <c r="D26" s="426"/>
      <c r="E26" s="572"/>
      <c r="F26" s="594"/>
      <c r="G26" s="356" t="s">
        <v>74</v>
      </c>
      <c r="H26" s="354" t="s">
        <v>423</v>
      </c>
      <c r="I26" s="345"/>
      <c r="J26" s="449"/>
      <c r="K26" s="450"/>
    </row>
    <row r="27" spans="1:11" s="219" customFormat="1" ht="19.5" customHeight="1">
      <c r="A27" s="242"/>
      <c r="B27" s="242"/>
      <c r="C27" s="444"/>
      <c r="D27" s="426"/>
      <c r="E27" s="343"/>
      <c r="F27" s="273" t="s">
        <v>663</v>
      </c>
      <c r="G27" s="273"/>
      <c r="H27" s="274"/>
      <c r="I27" s="275"/>
      <c r="J27" s="449"/>
      <c r="K27" s="450"/>
    </row>
    <row r="28" spans="1:11" s="219" customFormat="1" ht="19.5" customHeight="1">
      <c r="A28" s="242"/>
      <c r="B28" s="242"/>
      <c r="C28" s="444"/>
      <c r="D28" s="426"/>
      <c r="E28" s="259" t="s">
        <v>42</v>
      </c>
      <c r="F28" s="577" t="s">
        <v>39</v>
      </c>
      <c r="G28" s="577"/>
      <c r="H28" s="354" t="s">
        <v>257</v>
      </c>
      <c r="I28" s="353">
        <v>178</v>
      </c>
      <c r="J28" s="449"/>
      <c r="K28" s="450"/>
    </row>
    <row r="29" spans="1:11" s="219" customFormat="1" ht="24" customHeight="1">
      <c r="A29" s="242"/>
      <c r="B29" s="242"/>
      <c r="C29" s="444"/>
      <c r="D29" s="426"/>
      <c r="E29" s="259" t="s">
        <v>43</v>
      </c>
      <c r="F29" s="595" t="s">
        <v>664</v>
      </c>
      <c r="G29" s="596"/>
      <c r="H29" s="354" t="s">
        <v>40</v>
      </c>
      <c r="I29" s="355" t="e">
        <f>nerr(I28/I30)</f>
        <v>#NAME?</v>
      </c>
      <c r="J29" s="449"/>
      <c r="K29" s="450"/>
    </row>
    <row r="30" spans="1:11" s="219" customFormat="1" ht="24" customHeight="1">
      <c r="A30" s="242"/>
      <c r="B30" s="242"/>
      <c r="C30" s="444"/>
      <c r="D30" s="426"/>
      <c r="E30" s="259" t="s">
        <v>616</v>
      </c>
      <c r="F30" s="596" t="s">
        <v>41</v>
      </c>
      <c r="G30" s="596"/>
      <c r="H30" s="354" t="s">
        <v>665</v>
      </c>
      <c r="I30" s="350"/>
      <c r="J30" s="449"/>
      <c r="K30" s="450"/>
    </row>
    <row r="31" spans="1:11" s="219" customFormat="1" ht="24" customHeight="1">
      <c r="A31" s="242"/>
      <c r="B31" s="242"/>
      <c r="C31" s="444"/>
      <c r="D31" s="426"/>
      <c r="E31" s="259" t="s">
        <v>44</v>
      </c>
      <c r="F31" s="577" t="s">
        <v>666</v>
      </c>
      <c r="G31" s="577"/>
      <c r="H31" s="354" t="s">
        <v>257</v>
      </c>
      <c r="I31" s="353"/>
      <c r="J31" s="449"/>
      <c r="K31" s="450"/>
    </row>
    <row r="32" spans="1:11" s="219" customFormat="1" ht="24" customHeight="1">
      <c r="A32" s="242"/>
      <c r="B32" s="242"/>
      <c r="C32" s="444"/>
      <c r="D32" s="426"/>
      <c r="E32" s="259" t="s">
        <v>45</v>
      </c>
      <c r="F32" s="577" t="s">
        <v>667</v>
      </c>
      <c r="G32" s="577"/>
      <c r="H32" s="354" t="s">
        <v>257</v>
      </c>
      <c r="I32" s="353"/>
      <c r="J32" s="449"/>
      <c r="K32" s="450"/>
    </row>
    <row r="33" spans="1:11" s="219" customFormat="1" ht="19.5" customHeight="1">
      <c r="A33" s="242"/>
      <c r="B33" s="242"/>
      <c r="C33" s="444"/>
      <c r="D33" s="426"/>
      <c r="E33" s="259" t="s">
        <v>46</v>
      </c>
      <c r="F33" s="591" t="s">
        <v>668</v>
      </c>
      <c r="G33" s="591"/>
      <c r="H33" s="354" t="s">
        <v>257</v>
      </c>
      <c r="I33" s="353">
        <v>28799</v>
      </c>
      <c r="J33" s="449"/>
      <c r="K33" s="450"/>
    </row>
    <row r="34" spans="1:11" s="219" customFormat="1" ht="19.5" customHeight="1">
      <c r="A34" s="242"/>
      <c r="B34" s="242"/>
      <c r="C34" s="444"/>
      <c r="D34" s="426"/>
      <c r="E34" s="259" t="s">
        <v>47</v>
      </c>
      <c r="F34" s="591" t="s">
        <v>669</v>
      </c>
      <c r="G34" s="591"/>
      <c r="H34" s="354" t="s">
        <v>257</v>
      </c>
      <c r="I34" s="353">
        <v>6498</v>
      </c>
      <c r="J34" s="449"/>
      <c r="K34" s="450"/>
    </row>
    <row r="35" spans="1:11" s="219" customFormat="1" ht="19.5" customHeight="1">
      <c r="A35" s="242"/>
      <c r="B35" s="242"/>
      <c r="C35" s="444"/>
      <c r="D35" s="426"/>
      <c r="E35" s="259" t="s">
        <v>49</v>
      </c>
      <c r="F35" s="577" t="s">
        <v>670</v>
      </c>
      <c r="G35" s="577"/>
      <c r="H35" s="354" t="s">
        <v>257</v>
      </c>
      <c r="I35" s="353">
        <v>6184</v>
      </c>
      <c r="J35" s="449"/>
      <c r="K35" s="450"/>
    </row>
    <row r="36" spans="1:11" s="219" customFormat="1" ht="24" customHeight="1">
      <c r="A36" s="242"/>
      <c r="B36" s="242"/>
      <c r="C36" s="444"/>
      <c r="D36" s="426"/>
      <c r="E36" s="259" t="s">
        <v>52</v>
      </c>
      <c r="F36" s="577" t="s">
        <v>48</v>
      </c>
      <c r="G36" s="577"/>
      <c r="H36" s="354" t="s">
        <v>257</v>
      </c>
      <c r="I36" s="353"/>
      <c r="J36" s="449"/>
      <c r="K36" s="450"/>
    </row>
    <row r="37" spans="1:11" s="219" customFormat="1" ht="24" customHeight="1">
      <c r="A37" s="242"/>
      <c r="B37" s="242"/>
      <c r="C37" s="444"/>
      <c r="D37" s="426"/>
      <c r="E37" s="259" t="s">
        <v>54</v>
      </c>
      <c r="F37" s="577" t="s">
        <v>671</v>
      </c>
      <c r="G37" s="577"/>
      <c r="H37" s="354" t="s">
        <v>257</v>
      </c>
      <c r="I37" s="353"/>
      <c r="J37" s="449"/>
      <c r="K37" s="450"/>
    </row>
    <row r="38" spans="1:11" s="219" customFormat="1" ht="24" customHeight="1">
      <c r="A38" s="242"/>
      <c r="B38" s="242"/>
      <c r="C38" s="444"/>
      <c r="D38" s="426"/>
      <c r="E38" s="259" t="s">
        <v>55</v>
      </c>
      <c r="F38" s="596" t="s">
        <v>50</v>
      </c>
      <c r="G38" s="596"/>
      <c r="H38" s="354" t="s">
        <v>257</v>
      </c>
      <c r="I38" s="353"/>
      <c r="J38" s="449"/>
      <c r="K38" s="450"/>
    </row>
    <row r="39" spans="1:11" s="219" customFormat="1" ht="24" customHeight="1">
      <c r="A39" s="242"/>
      <c r="B39" s="242"/>
      <c r="C39" s="444"/>
      <c r="D39" s="426"/>
      <c r="E39" s="259" t="s">
        <v>56</v>
      </c>
      <c r="F39" s="596" t="s">
        <v>51</v>
      </c>
      <c r="G39" s="596"/>
      <c r="H39" s="354" t="s">
        <v>257</v>
      </c>
      <c r="I39" s="353"/>
      <c r="J39" s="449"/>
      <c r="K39" s="450"/>
    </row>
    <row r="40" spans="1:11" s="219" customFormat="1" ht="24" customHeight="1">
      <c r="A40" s="242"/>
      <c r="B40" s="242"/>
      <c r="C40" s="444"/>
      <c r="D40" s="426"/>
      <c r="E40" s="259" t="s">
        <v>57</v>
      </c>
      <c r="F40" s="577" t="s">
        <v>53</v>
      </c>
      <c r="G40" s="577"/>
      <c r="H40" s="354" t="s">
        <v>257</v>
      </c>
      <c r="I40" s="353"/>
      <c r="J40" s="449"/>
      <c r="K40" s="450"/>
    </row>
    <row r="41" spans="1:11" s="219" customFormat="1" ht="24" customHeight="1">
      <c r="A41" s="242"/>
      <c r="B41" s="242"/>
      <c r="C41" s="444"/>
      <c r="D41" s="426"/>
      <c r="E41" s="259" t="s">
        <v>58</v>
      </c>
      <c r="F41" s="596" t="s">
        <v>50</v>
      </c>
      <c r="G41" s="596"/>
      <c r="H41" s="354" t="s">
        <v>257</v>
      </c>
      <c r="I41" s="353"/>
      <c r="J41" s="449"/>
      <c r="K41" s="450"/>
    </row>
    <row r="42" spans="1:11" s="219" customFormat="1" ht="24" customHeight="1">
      <c r="A42" s="242"/>
      <c r="B42" s="242"/>
      <c r="C42" s="444"/>
      <c r="D42" s="426"/>
      <c r="E42" s="259" t="s">
        <v>59</v>
      </c>
      <c r="F42" s="596" t="s">
        <v>51</v>
      </c>
      <c r="G42" s="596"/>
      <c r="H42" s="354" t="s">
        <v>257</v>
      </c>
      <c r="I42" s="353"/>
      <c r="J42" s="449"/>
      <c r="K42" s="450"/>
    </row>
    <row r="43" spans="1:11" s="219" customFormat="1" ht="19.5" customHeight="1">
      <c r="A43" s="242"/>
      <c r="B43" s="242"/>
      <c r="C43" s="444"/>
      <c r="D43" s="426"/>
      <c r="E43" s="259" t="s">
        <v>61</v>
      </c>
      <c r="F43" s="597" t="s">
        <v>617</v>
      </c>
      <c r="G43" s="577"/>
      <c r="H43" s="354" t="s">
        <v>257</v>
      </c>
      <c r="I43" s="353">
        <v>21294</v>
      </c>
      <c r="J43" s="449"/>
      <c r="K43" s="450"/>
    </row>
    <row r="44" spans="1:11" s="219" customFormat="1" ht="24" customHeight="1">
      <c r="A44" s="242"/>
      <c r="B44" s="242"/>
      <c r="C44" s="444"/>
      <c r="D44" s="426"/>
      <c r="E44" s="259" t="s">
        <v>618</v>
      </c>
      <c r="F44" s="595" t="s">
        <v>702</v>
      </c>
      <c r="G44" s="596"/>
      <c r="H44" s="354" t="s">
        <v>257</v>
      </c>
      <c r="I44" s="353"/>
      <c r="J44" s="449"/>
      <c r="K44" s="450"/>
    </row>
    <row r="45" spans="1:11" s="219" customFormat="1" ht="24" customHeight="1">
      <c r="A45" s="242"/>
      <c r="B45" s="242"/>
      <c r="C45" s="444"/>
      <c r="D45" s="426"/>
      <c r="E45" s="259" t="s">
        <v>619</v>
      </c>
      <c r="F45" s="595" t="s">
        <v>703</v>
      </c>
      <c r="G45" s="596"/>
      <c r="H45" s="354" t="s">
        <v>257</v>
      </c>
      <c r="I45" s="353"/>
      <c r="J45" s="449"/>
      <c r="K45" s="450"/>
    </row>
    <row r="46" spans="1:11" s="219" customFormat="1" ht="27" customHeight="1">
      <c r="A46" s="242"/>
      <c r="B46" s="242"/>
      <c r="C46" s="444"/>
      <c r="D46" s="426"/>
      <c r="E46" s="259" t="s">
        <v>620</v>
      </c>
      <c r="F46" s="577" t="s">
        <v>62</v>
      </c>
      <c r="G46" s="577"/>
      <c r="H46" s="354" t="s">
        <v>257</v>
      </c>
      <c r="I46" s="353">
        <f>30373-I43</f>
        <v>9079</v>
      </c>
      <c r="J46" s="449"/>
      <c r="K46" s="450"/>
    </row>
    <row r="47" spans="3:11" ht="19.5" customHeight="1">
      <c r="C47" s="422"/>
      <c r="D47" s="495" t="s">
        <v>1432</v>
      </c>
      <c r="E47" s="347" t="s">
        <v>1433</v>
      </c>
      <c r="F47" s="599" t="s">
        <v>1434</v>
      </c>
      <c r="G47" s="600"/>
      <c r="H47" s="346" t="s">
        <v>257</v>
      </c>
      <c r="I47" s="353">
        <v>5768</v>
      </c>
      <c r="J47" s="448"/>
      <c r="K47" s="429"/>
    </row>
    <row r="48" spans="3:11" ht="19.5" customHeight="1">
      <c r="C48" s="422"/>
      <c r="D48" s="495" t="s">
        <v>1432</v>
      </c>
      <c r="E48" s="347" t="s">
        <v>1435</v>
      </c>
      <c r="F48" s="599" t="s">
        <v>1436</v>
      </c>
      <c r="G48" s="600"/>
      <c r="H48" s="346" t="s">
        <v>257</v>
      </c>
      <c r="I48" s="353">
        <v>14185</v>
      </c>
      <c r="J48" s="448"/>
      <c r="K48" s="429"/>
    </row>
    <row r="49" spans="1:11" s="219" customFormat="1" ht="24" customHeight="1">
      <c r="A49" s="242"/>
      <c r="B49" s="242"/>
      <c r="C49" s="444"/>
      <c r="D49" s="445"/>
      <c r="E49" s="343"/>
      <c r="F49" s="273" t="s">
        <v>426</v>
      </c>
      <c r="G49" s="273"/>
      <c r="H49" s="274"/>
      <c r="I49" s="275"/>
      <c r="J49" s="449"/>
      <c r="K49" s="450"/>
    </row>
    <row r="50" spans="1:11" s="219" customFormat="1" ht="24" customHeight="1">
      <c r="A50" s="242"/>
      <c r="B50" s="242"/>
      <c r="C50" s="444"/>
      <c r="D50" s="426"/>
      <c r="E50" s="259" t="s">
        <v>514</v>
      </c>
      <c r="F50" s="598" t="s">
        <v>672</v>
      </c>
      <c r="G50" s="598"/>
      <c r="H50" s="354" t="s">
        <v>257</v>
      </c>
      <c r="I50" s="353"/>
      <c r="J50" s="449"/>
      <c r="K50" s="450"/>
    </row>
    <row r="51" spans="1:11" s="219" customFormat="1" ht="24" customHeight="1">
      <c r="A51" s="242"/>
      <c r="B51" s="242"/>
      <c r="C51" s="444"/>
      <c r="D51" s="426"/>
      <c r="E51" s="259" t="s">
        <v>560</v>
      </c>
      <c r="F51" s="598" t="s">
        <v>673</v>
      </c>
      <c r="G51" s="598"/>
      <c r="H51" s="354" t="s">
        <v>257</v>
      </c>
      <c r="I51" s="353"/>
      <c r="J51" s="449"/>
      <c r="K51" s="450"/>
    </row>
    <row r="52" spans="1:11" s="219" customFormat="1" ht="24" customHeight="1">
      <c r="A52" s="242"/>
      <c r="B52" s="242"/>
      <c r="C52" s="444"/>
      <c r="D52" s="426"/>
      <c r="E52" s="259" t="s">
        <v>7</v>
      </c>
      <c r="F52" s="577" t="s">
        <v>674</v>
      </c>
      <c r="G52" s="577"/>
      <c r="H52" s="354" t="s">
        <v>257</v>
      </c>
      <c r="I52" s="353"/>
      <c r="J52" s="449"/>
      <c r="K52" s="450"/>
    </row>
    <row r="53" spans="1:11" s="219" customFormat="1" ht="19.5" customHeight="1">
      <c r="A53" s="242"/>
      <c r="B53" s="242"/>
      <c r="C53" s="444"/>
      <c r="D53" s="426"/>
      <c r="E53" s="259" t="s">
        <v>561</v>
      </c>
      <c r="F53" s="598" t="s">
        <v>675</v>
      </c>
      <c r="G53" s="598"/>
      <c r="H53" s="354" t="s">
        <v>676</v>
      </c>
      <c r="I53" s="350">
        <v>903</v>
      </c>
      <c r="J53" s="449"/>
      <c r="K53" s="450"/>
    </row>
    <row r="54" spans="1:11" s="219" customFormat="1" ht="19.5" customHeight="1">
      <c r="A54" s="242"/>
      <c r="B54" s="242"/>
      <c r="C54" s="444"/>
      <c r="D54" s="426"/>
      <c r="E54" s="259" t="s">
        <v>562</v>
      </c>
      <c r="F54" s="598" t="s">
        <v>677</v>
      </c>
      <c r="G54" s="598"/>
      <c r="H54" s="354" t="s">
        <v>676</v>
      </c>
      <c r="I54" s="350">
        <v>523.9975</v>
      </c>
      <c r="J54" s="449"/>
      <c r="K54" s="450"/>
    </row>
    <row r="55" spans="1:11" s="219" customFormat="1" ht="19.5" customHeight="1">
      <c r="A55" s="242"/>
      <c r="B55" s="242"/>
      <c r="C55" s="444"/>
      <c r="D55" s="426"/>
      <c r="E55" s="259" t="s">
        <v>563</v>
      </c>
      <c r="F55" s="598" t="s">
        <v>678</v>
      </c>
      <c r="G55" s="598"/>
      <c r="H55" s="354" t="s">
        <v>621</v>
      </c>
      <c r="I55" s="350">
        <v>1538.2</v>
      </c>
      <c r="J55" s="449"/>
      <c r="K55" s="450"/>
    </row>
    <row r="56" spans="1:11" s="219" customFormat="1" ht="19.5" customHeight="1">
      <c r="A56" s="242"/>
      <c r="B56" s="242"/>
      <c r="C56" s="444"/>
      <c r="D56" s="426"/>
      <c r="E56" s="259" t="s">
        <v>202</v>
      </c>
      <c r="F56" s="577" t="s">
        <v>679</v>
      </c>
      <c r="G56" s="577"/>
      <c r="H56" s="354" t="s">
        <v>621</v>
      </c>
      <c r="I56" s="350">
        <v>15.25</v>
      </c>
      <c r="J56" s="449"/>
      <c r="K56" s="450"/>
    </row>
    <row r="57" spans="1:11" s="219" customFormat="1" ht="24" customHeight="1">
      <c r="A57" s="242"/>
      <c r="B57" s="242"/>
      <c r="C57" s="444"/>
      <c r="D57" s="426"/>
      <c r="E57" s="259" t="s">
        <v>564</v>
      </c>
      <c r="F57" s="598" t="s">
        <v>680</v>
      </c>
      <c r="G57" s="598"/>
      <c r="H57" s="354" t="s">
        <v>621</v>
      </c>
      <c r="I57" s="350"/>
      <c r="J57" s="449"/>
      <c r="K57" s="450"/>
    </row>
    <row r="58" spans="1:11" s="219" customFormat="1" ht="24" customHeight="1">
      <c r="A58" s="242"/>
      <c r="B58" s="242"/>
      <c r="C58" s="444"/>
      <c r="D58" s="426"/>
      <c r="E58" s="259" t="s">
        <v>565</v>
      </c>
      <c r="F58" s="598" t="s">
        <v>681</v>
      </c>
      <c r="G58" s="598"/>
      <c r="H58" s="354" t="s">
        <v>621</v>
      </c>
      <c r="I58" s="272">
        <f>SUM(I59:I60)</f>
        <v>1520</v>
      </c>
      <c r="J58" s="449"/>
      <c r="K58" s="450"/>
    </row>
    <row r="59" spans="1:11" s="219" customFormat="1" ht="19.5" customHeight="1">
      <c r="A59" s="242"/>
      <c r="B59" s="242"/>
      <c r="C59" s="444"/>
      <c r="D59" s="426"/>
      <c r="E59" s="259" t="s">
        <v>605</v>
      </c>
      <c r="F59" s="577" t="s">
        <v>63</v>
      </c>
      <c r="G59" s="577"/>
      <c r="H59" s="354" t="s">
        <v>621</v>
      </c>
      <c r="I59" s="350">
        <v>1520</v>
      </c>
      <c r="J59" s="449"/>
      <c r="K59" s="450"/>
    </row>
    <row r="60" spans="1:11" s="219" customFormat="1" ht="24" customHeight="1">
      <c r="A60" s="242"/>
      <c r="B60" s="242"/>
      <c r="C60" s="444"/>
      <c r="D60" s="426"/>
      <c r="E60" s="259" t="s">
        <v>606</v>
      </c>
      <c r="F60" s="597" t="s">
        <v>64</v>
      </c>
      <c r="G60" s="577"/>
      <c r="H60" s="354" t="s">
        <v>621</v>
      </c>
      <c r="I60" s="350"/>
      <c r="J60" s="449"/>
      <c r="K60" s="450"/>
    </row>
    <row r="61" spans="1:11" s="219" customFormat="1" ht="24" customHeight="1">
      <c r="A61" s="242"/>
      <c r="B61" s="242"/>
      <c r="C61" s="444"/>
      <c r="D61" s="426"/>
      <c r="E61" s="259" t="s">
        <v>566</v>
      </c>
      <c r="F61" s="598" t="s">
        <v>682</v>
      </c>
      <c r="G61" s="598"/>
      <c r="H61" s="354" t="s">
        <v>65</v>
      </c>
      <c r="I61" s="353"/>
      <c r="J61" s="449"/>
      <c r="K61" s="450"/>
    </row>
    <row r="62" spans="1:11" s="219" customFormat="1" ht="19.5" customHeight="1">
      <c r="A62" s="242"/>
      <c r="B62" s="242"/>
      <c r="C62" s="444"/>
      <c r="D62" s="426"/>
      <c r="E62" s="259" t="s">
        <v>567</v>
      </c>
      <c r="F62" s="591" t="s">
        <v>683</v>
      </c>
      <c r="G62" s="591"/>
      <c r="H62" s="354" t="s">
        <v>684</v>
      </c>
      <c r="I62" s="350">
        <v>2.95</v>
      </c>
      <c r="J62" s="449"/>
      <c r="K62" s="450"/>
    </row>
    <row r="63" spans="1:11" s="219" customFormat="1" ht="24" customHeight="1">
      <c r="A63" s="242"/>
      <c r="B63" s="242"/>
      <c r="C63" s="444"/>
      <c r="D63" s="426"/>
      <c r="E63" s="259" t="s">
        <v>67</v>
      </c>
      <c r="F63" s="598" t="s">
        <v>685</v>
      </c>
      <c r="G63" s="598"/>
      <c r="H63" s="354" t="s">
        <v>66</v>
      </c>
      <c r="I63" s="353">
        <v>3.93</v>
      </c>
      <c r="J63" s="449"/>
      <c r="K63" s="450"/>
    </row>
    <row r="64" spans="1:11" s="219" customFormat="1" ht="24" customHeight="1">
      <c r="A64" s="242"/>
      <c r="B64" s="242"/>
      <c r="C64" s="444"/>
      <c r="D64" s="426"/>
      <c r="E64" s="259" t="s">
        <v>68</v>
      </c>
      <c r="F64" s="598" t="s">
        <v>686</v>
      </c>
      <c r="G64" s="598"/>
      <c r="H64" s="354" t="s">
        <v>66</v>
      </c>
      <c r="I64" s="353">
        <v>15.51</v>
      </c>
      <c r="J64" s="449"/>
      <c r="K64" s="450"/>
    </row>
    <row r="65" spans="1:11" s="219" customFormat="1" ht="24" customHeight="1">
      <c r="A65" s="242"/>
      <c r="B65" s="242"/>
      <c r="C65" s="444"/>
      <c r="D65" s="426"/>
      <c r="E65" s="259" t="s">
        <v>69</v>
      </c>
      <c r="F65" s="598" t="s">
        <v>687</v>
      </c>
      <c r="G65" s="598"/>
      <c r="H65" s="354" t="s">
        <v>688</v>
      </c>
      <c r="I65" s="349"/>
      <c r="J65" s="449"/>
      <c r="K65" s="450"/>
    </row>
    <row r="66" spans="1:11" s="219" customFormat="1" ht="24" customHeight="1">
      <c r="A66" s="242"/>
      <c r="B66" s="242"/>
      <c r="C66" s="444"/>
      <c r="D66" s="426"/>
      <c r="E66" s="259" t="s">
        <v>70</v>
      </c>
      <c r="F66" s="598" t="s">
        <v>689</v>
      </c>
      <c r="G66" s="598"/>
      <c r="H66" s="354" t="s">
        <v>688</v>
      </c>
      <c r="I66" s="349"/>
      <c r="J66" s="449"/>
      <c r="K66" s="450"/>
    </row>
    <row r="67" spans="1:11" s="219" customFormat="1" ht="24" customHeight="1">
      <c r="A67" s="242"/>
      <c r="B67" s="242"/>
      <c r="C67" s="444"/>
      <c r="D67" s="426"/>
      <c r="E67" s="259" t="s">
        <v>71</v>
      </c>
      <c r="F67" s="598" t="s">
        <v>690</v>
      </c>
      <c r="G67" s="598"/>
      <c r="H67" s="354" t="s">
        <v>688</v>
      </c>
      <c r="I67" s="349"/>
      <c r="J67" s="449"/>
      <c r="K67" s="450"/>
    </row>
    <row r="68" spans="1:11" s="219" customFormat="1" ht="24" customHeight="1">
      <c r="A68" s="242"/>
      <c r="B68" s="242"/>
      <c r="C68" s="444"/>
      <c r="D68" s="426"/>
      <c r="E68" s="259" t="s">
        <v>691</v>
      </c>
      <c r="F68" s="598" t="s">
        <v>622</v>
      </c>
      <c r="G68" s="598"/>
      <c r="H68" s="354" t="s">
        <v>60</v>
      </c>
      <c r="I68" s="349"/>
      <c r="J68" s="449"/>
      <c r="K68" s="450"/>
    </row>
    <row r="69" spans="1:11" s="219" customFormat="1" ht="24" customHeight="1">
      <c r="A69" s="242"/>
      <c r="B69" s="242"/>
      <c r="C69" s="444"/>
      <c r="D69" s="426"/>
      <c r="E69" s="259" t="s">
        <v>692</v>
      </c>
      <c r="F69" s="598" t="s">
        <v>693</v>
      </c>
      <c r="G69" s="598"/>
      <c r="H69" s="354" t="s">
        <v>694</v>
      </c>
      <c r="I69" s="353"/>
      <c r="J69" s="449"/>
      <c r="K69" s="450"/>
    </row>
    <row r="70" spans="1:11" s="219" customFormat="1" ht="24" customHeight="1">
      <c r="A70" s="242"/>
      <c r="B70" s="242"/>
      <c r="C70" s="444"/>
      <c r="D70" s="426"/>
      <c r="E70" s="259" t="s">
        <v>695</v>
      </c>
      <c r="F70" s="598" t="s">
        <v>696</v>
      </c>
      <c r="G70" s="598"/>
      <c r="H70" s="354" t="s">
        <v>697</v>
      </c>
      <c r="I70" s="353"/>
      <c r="J70" s="449"/>
      <c r="K70" s="450"/>
    </row>
    <row r="71" spans="1:11" s="219" customFormat="1" ht="24" customHeight="1">
      <c r="A71" s="242"/>
      <c r="B71" s="242"/>
      <c r="C71" s="444"/>
      <c r="D71" s="426"/>
      <c r="E71" s="259" t="s">
        <v>698</v>
      </c>
      <c r="F71" s="598" t="s">
        <v>699</v>
      </c>
      <c r="G71" s="598"/>
      <c r="H71" s="354" t="s">
        <v>700</v>
      </c>
      <c r="I71" s="353"/>
      <c r="J71" s="449"/>
      <c r="K71" s="450"/>
    </row>
    <row r="72" spans="3:11" ht="19.5" customHeight="1" thickBot="1">
      <c r="C72" s="422"/>
      <c r="D72" s="443"/>
      <c r="E72" s="331" t="s">
        <v>701</v>
      </c>
      <c r="F72" s="601" t="s">
        <v>184</v>
      </c>
      <c r="G72" s="601"/>
      <c r="H72" s="296" t="s">
        <v>423</v>
      </c>
      <c r="I72" s="330"/>
      <c r="J72" s="448"/>
      <c r="K72" s="429"/>
    </row>
    <row r="73" spans="3:11" ht="11.25">
      <c r="C73" s="422"/>
      <c r="D73" s="443"/>
      <c r="E73" s="225"/>
      <c r="F73" s="226"/>
      <c r="G73" s="227"/>
      <c r="H73" s="201"/>
      <c r="I73" s="228"/>
      <c r="J73" s="448"/>
      <c r="K73" s="429"/>
    </row>
    <row r="74" spans="3:11" ht="19.5" customHeight="1">
      <c r="C74" s="422"/>
      <c r="D74" s="443"/>
      <c r="E74" s="282" t="s">
        <v>571</v>
      </c>
      <c r="F74" s="281" t="s">
        <v>624</v>
      </c>
      <c r="G74" s="224"/>
      <c r="H74" s="201"/>
      <c r="I74" s="224"/>
      <c r="J74" s="448"/>
      <c r="K74" s="429"/>
    </row>
    <row r="75" spans="3:11" ht="12" thickBot="1">
      <c r="C75" s="422"/>
      <c r="D75" s="446"/>
      <c r="E75" s="152"/>
      <c r="F75" s="152"/>
      <c r="G75" s="152"/>
      <c r="H75" s="152"/>
      <c r="I75" s="152"/>
      <c r="J75" s="451"/>
      <c r="K75" s="429"/>
    </row>
    <row r="76" ht="19.5" customHeight="1"/>
    <row r="78" ht="15.75" customHeight="1"/>
    <row r="82" spans="4:9" s="201" customFormat="1" ht="19.5" customHeight="1">
      <c r="D82" s="151"/>
      <c r="E82" s="151"/>
      <c r="F82" s="151"/>
      <c r="G82" s="151"/>
      <c r="H82" s="151"/>
      <c r="I82" s="151"/>
    </row>
  </sheetData>
  <sheetProtection password="FA9C" sheet="1" objects="1" scenarios="1" formatColumns="0" formatRows="0"/>
  <mergeCells count="56">
    <mergeCell ref="F72:G72"/>
    <mergeCell ref="F71:G71"/>
    <mergeCell ref="F16:G16"/>
    <mergeCell ref="F17:G17"/>
    <mergeCell ref="D12:J12"/>
    <mergeCell ref="D13:J13"/>
    <mergeCell ref="F18:G18"/>
    <mergeCell ref="F65:G65"/>
    <mergeCell ref="F66:G66"/>
    <mergeCell ref="F67:G67"/>
    <mergeCell ref="F68:G68"/>
    <mergeCell ref="F69:G69"/>
    <mergeCell ref="F70:G70"/>
    <mergeCell ref="F59:G59"/>
    <mergeCell ref="F60:G60"/>
    <mergeCell ref="F61:G61"/>
    <mergeCell ref="F62:G62"/>
    <mergeCell ref="F63:G63"/>
    <mergeCell ref="F64:G64"/>
    <mergeCell ref="F54:G54"/>
    <mergeCell ref="F55:G55"/>
    <mergeCell ref="F56:G56"/>
    <mergeCell ref="F57:G57"/>
    <mergeCell ref="F58:G58"/>
    <mergeCell ref="F46:G46"/>
    <mergeCell ref="F50:G50"/>
    <mergeCell ref="F51:G51"/>
    <mergeCell ref="F52:G52"/>
    <mergeCell ref="F53:G53"/>
    <mergeCell ref="F47:G47"/>
    <mergeCell ref="F48:G48"/>
    <mergeCell ref="F41:G41"/>
    <mergeCell ref="F42:G42"/>
    <mergeCell ref="F43:G43"/>
    <mergeCell ref="F44:G44"/>
    <mergeCell ref="F45:G4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E23:E26"/>
    <mergeCell ref="F23:F26"/>
    <mergeCell ref="F28:G28"/>
    <mergeCell ref="F29:G29"/>
    <mergeCell ref="F30:G30"/>
    <mergeCell ref="D10:F10"/>
    <mergeCell ref="F19:G19"/>
    <mergeCell ref="F20:G20"/>
    <mergeCell ref="F21:G21"/>
    <mergeCell ref="F22:G22"/>
  </mergeCells>
  <dataValidations count="5">
    <dataValidation type="textLength" operator="lessThanOrEqual" allowBlank="1" showInputMessage="1" showErrorMessage="1" sqref="I73">
      <formula1>300</formula1>
    </dataValidation>
    <dataValidation type="textLength" operator="lessThanOrEqual" allowBlank="1" showInputMessage="1" showErrorMessage="1" errorTitle="Ошибка" error="Допускается ввод не более 900 символов!" sqref="I72 I26 F47:G48">
      <formula1>900</formula1>
    </dataValidation>
    <dataValidation type="decimal" allowBlank="1" showInputMessage="1" showErrorMessage="1" sqref="I58 I22 I25 I20 I43 I29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59:I71 I50:I57 I23:I24 I21 I19 I28 I30:I42 I44:I48">
      <formula1>-999999999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3">
      <formula1>kind_of_fuels</formula1>
    </dataValidation>
  </dataValidations>
  <hyperlinks>
    <hyperlink ref="F49" location="'ТС показатели'!A1" tooltip="Добавить запись" display="Добавить запись"/>
    <hyperlink ref="F27" location="'ТС показатели'!A1" tooltip="Добавить вид топлива" display="Добавить вид топлива"/>
    <hyperlink ref="D47" location="'ТС показатели'!$A$1" tooltip="Удалить запись" display="Удалить запись"/>
    <hyperlink ref="D48" location="'ТС показатели'!$A$1" tooltip="Удалить запись" display="Удал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Main03_1">
    <tabColor indexed="31"/>
  </sheetPr>
  <dimension ref="C10:O45"/>
  <sheetViews>
    <sheetView showGridLines="0" zoomScalePageLayoutView="0" workbookViewId="0" topLeftCell="C9">
      <selection activeCell="G33" sqref="G33:G34"/>
    </sheetView>
  </sheetViews>
  <sheetFormatPr defaultColWidth="9.140625" defaultRowHeight="11.25"/>
  <cols>
    <col min="1" max="2" width="0" style="151" hidden="1" customWidth="1"/>
    <col min="3" max="3" width="3.00390625" style="151" customWidth="1"/>
    <col min="4" max="4" width="23.421875" style="151" customWidth="1"/>
    <col min="5" max="5" width="9.140625" style="151" customWidth="1"/>
    <col min="6" max="6" width="53.8515625" style="151" customWidth="1"/>
    <col min="7" max="7" width="30.421875" style="151" customWidth="1"/>
    <col min="8" max="8" width="21.8515625" style="151" customWidth="1"/>
    <col min="9" max="9" width="24.57421875" style="151" customWidth="1"/>
    <col min="10" max="10" width="21.8515625" style="151" customWidth="1"/>
    <col min="11" max="11" width="13.7109375" style="151" customWidth="1"/>
    <col min="12" max="13" width="21.8515625" style="151" customWidth="1"/>
    <col min="14" max="14" width="17.00390625" style="151" customWidth="1"/>
    <col min="15" max="15" width="3.00390625" style="151" customWidth="1"/>
    <col min="16" max="16384" width="9.140625" style="15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4:11" ht="15.75" customHeight="1">
      <c r="D10" s="585" t="str">
        <f>codeTemplate</f>
        <v>Код шаблона: JKH.OPEN.INFO.TARIFF.WARM</v>
      </c>
      <c r="E10" s="585"/>
      <c r="F10" s="585"/>
      <c r="G10" s="156"/>
      <c r="H10" s="156"/>
      <c r="K10" s="149"/>
    </row>
    <row r="11" spans="4:12" ht="11.25">
      <c r="D11" s="147"/>
      <c r="E11" s="150"/>
      <c r="F11" s="157"/>
      <c r="G11" s="157"/>
      <c r="H11" s="157"/>
      <c r="I11" s="157"/>
      <c r="J11" s="157"/>
      <c r="K11" s="157"/>
      <c r="L11" s="157"/>
    </row>
    <row r="12" spans="3:15" ht="18.75" customHeight="1">
      <c r="C12" s="422"/>
      <c r="D12" s="587" t="s">
        <v>72</v>
      </c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429"/>
    </row>
    <row r="13" spans="3:15" ht="18.75" customHeight="1" thickBot="1">
      <c r="C13" s="422"/>
      <c r="D13" s="574" t="str">
        <f>IF(org="","",IF(fil="",org,org&amp;" ("&amp;fil&amp;")"))&amp;IF(OR(godStart="",godEnd=""),"",", "&amp;YEAR(godStart)&amp;"-"&amp;YEAR(godEnd)&amp;" гг.")</f>
        <v>Филиал ОАО "ОГК-2" - Сургутская ГРЭС-1 (Сургутская ГРЭС-1), 2013-2013 гг.</v>
      </c>
      <c r="E13" s="609"/>
      <c r="F13" s="609"/>
      <c r="G13" s="609"/>
      <c r="H13" s="609"/>
      <c r="I13" s="609"/>
      <c r="J13" s="609"/>
      <c r="K13" s="609"/>
      <c r="L13" s="609"/>
      <c r="M13" s="609"/>
      <c r="N13" s="609"/>
      <c r="O13" s="429"/>
    </row>
    <row r="14" spans="4:14" ht="11.25">
      <c r="D14" s="229"/>
      <c r="E14" s="217"/>
      <c r="F14" s="217"/>
      <c r="G14" s="217"/>
      <c r="H14" s="217"/>
      <c r="I14" s="217"/>
      <c r="J14" s="217"/>
      <c r="K14" s="217"/>
      <c r="L14" s="217"/>
      <c r="M14" s="217"/>
      <c r="N14" s="230"/>
    </row>
    <row r="15" spans="3:15" ht="11.25">
      <c r="C15" s="422"/>
      <c r="D15" s="423"/>
      <c r="E15" s="231"/>
      <c r="F15" s="231"/>
      <c r="G15" s="231"/>
      <c r="H15" s="231"/>
      <c r="I15" s="231"/>
      <c r="J15" s="231"/>
      <c r="K15" s="231"/>
      <c r="L15" s="231"/>
      <c r="M15" s="231"/>
      <c r="N15" s="430"/>
      <c r="O15" s="429"/>
    </row>
    <row r="16" spans="3:15" ht="11.25">
      <c r="C16" s="422"/>
      <c r="D16" s="424"/>
      <c r="E16" s="217"/>
      <c r="F16" s="217"/>
      <c r="G16" s="217"/>
      <c r="H16" s="217"/>
      <c r="I16" s="217"/>
      <c r="J16" s="217"/>
      <c r="K16" s="217"/>
      <c r="L16" s="217"/>
      <c r="M16" s="217"/>
      <c r="N16" s="431"/>
      <c r="O16" s="429"/>
    </row>
    <row r="17" spans="3:15" ht="34.5" thickBot="1">
      <c r="C17" s="422"/>
      <c r="D17" s="424"/>
      <c r="E17" s="239" t="s">
        <v>488</v>
      </c>
      <c r="F17" s="239" t="s">
        <v>73</v>
      </c>
      <c r="G17" s="239" t="s">
        <v>74</v>
      </c>
      <c r="H17" s="239" t="s">
        <v>75</v>
      </c>
      <c r="I17" s="239" t="s">
        <v>76</v>
      </c>
      <c r="J17" s="239" t="s">
        <v>77</v>
      </c>
      <c r="K17" s="239" t="s">
        <v>78</v>
      </c>
      <c r="L17" s="239" t="s">
        <v>79</v>
      </c>
      <c r="M17" s="268" t="s">
        <v>80</v>
      </c>
      <c r="N17" s="431"/>
      <c r="O17" s="429"/>
    </row>
    <row r="18" spans="3:15" ht="18.75" customHeight="1">
      <c r="C18" s="422"/>
      <c r="D18" s="424"/>
      <c r="E18" s="99">
        <v>1</v>
      </c>
      <c r="F18" s="99">
        <v>2</v>
      </c>
      <c r="G18" s="99">
        <v>3</v>
      </c>
      <c r="H18" s="99">
        <v>4</v>
      </c>
      <c r="I18" s="99">
        <v>5</v>
      </c>
      <c r="J18" s="99">
        <v>6</v>
      </c>
      <c r="K18" s="99">
        <v>7</v>
      </c>
      <c r="L18" s="99">
        <v>8</v>
      </c>
      <c r="M18" s="99">
        <v>9</v>
      </c>
      <c r="N18" s="431"/>
      <c r="O18" s="429"/>
    </row>
    <row r="19" spans="3:15" ht="19.5" customHeight="1">
      <c r="C19" s="422"/>
      <c r="D19" s="425"/>
      <c r="E19" s="267">
        <v>1</v>
      </c>
      <c r="F19" s="610" t="s">
        <v>81</v>
      </c>
      <c r="G19" s="610"/>
      <c r="H19" s="610"/>
      <c r="I19" s="610"/>
      <c r="J19" s="610"/>
      <c r="K19" s="610"/>
      <c r="L19" s="286">
        <f>'ТС показатели'!$I$43</f>
        <v>21294</v>
      </c>
      <c r="M19" s="289"/>
      <c r="N19" s="431"/>
      <c r="O19" s="429"/>
    </row>
    <row r="20" spans="3:15" ht="19.5" customHeight="1">
      <c r="C20" s="422"/>
      <c r="D20" s="425"/>
      <c r="E20" s="285" t="s">
        <v>149</v>
      </c>
      <c r="F20" s="611" t="s">
        <v>82</v>
      </c>
      <c r="G20" s="611"/>
      <c r="H20" s="611"/>
      <c r="I20" s="611"/>
      <c r="J20" s="611"/>
      <c r="K20" s="612"/>
      <c r="L20" s="287"/>
      <c r="M20" s="290"/>
      <c r="N20" s="431"/>
      <c r="O20" s="429"/>
    </row>
    <row r="21" spans="3:15" ht="19.5" customHeight="1">
      <c r="C21" s="422"/>
      <c r="D21" s="425"/>
      <c r="E21" s="613" t="s">
        <v>83</v>
      </c>
      <c r="F21" s="614" t="s">
        <v>1442</v>
      </c>
      <c r="G21" s="332" t="s">
        <v>84</v>
      </c>
      <c r="H21" s="333"/>
      <c r="I21" s="334"/>
      <c r="J21" s="335"/>
      <c r="K21" s="336"/>
      <c r="L21" s="472">
        <f>SUM(L22:L24)</f>
        <v>0</v>
      </c>
      <c r="M21" s="291" t="e">
        <f>nerr(L21/'ТС показатели'!$I$43)*100</f>
        <v>#NAME?</v>
      </c>
      <c r="N21" s="419"/>
      <c r="O21" s="429"/>
    </row>
    <row r="22" spans="3:15" ht="33.75">
      <c r="C22" s="422"/>
      <c r="D22" s="425"/>
      <c r="E22" s="572"/>
      <c r="F22" s="615"/>
      <c r="G22" s="617" t="s">
        <v>111</v>
      </c>
      <c r="H22" s="614" t="s">
        <v>1437</v>
      </c>
      <c r="I22" s="496" t="s">
        <v>1439</v>
      </c>
      <c r="J22" s="284">
        <v>0</v>
      </c>
      <c r="K22" s="497" t="s">
        <v>1438</v>
      </c>
      <c r="L22" s="246">
        <v>0</v>
      </c>
      <c r="M22" s="292"/>
      <c r="N22" s="419"/>
      <c r="O22" s="429"/>
    </row>
    <row r="23" spans="3:15" ht="19.5" customHeight="1">
      <c r="C23" s="422"/>
      <c r="D23" s="425"/>
      <c r="E23" s="572"/>
      <c r="F23" s="615"/>
      <c r="G23" s="618"/>
      <c r="H23" s="616"/>
      <c r="I23" s="277" t="s">
        <v>426</v>
      </c>
      <c r="J23" s="278"/>
      <c r="K23" s="278"/>
      <c r="L23" s="288"/>
      <c r="M23" s="293"/>
      <c r="N23" s="432"/>
      <c r="O23" s="429"/>
    </row>
    <row r="24" spans="3:15" ht="19.5" customHeight="1">
      <c r="C24" s="422"/>
      <c r="D24" s="425"/>
      <c r="E24" s="572"/>
      <c r="F24" s="616"/>
      <c r="G24" s="277" t="s">
        <v>115</v>
      </c>
      <c r="H24" s="277"/>
      <c r="I24" s="278"/>
      <c r="J24" s="278"/>
      <c r="K24" s="278"/>
      <c r="L24" s="278"/>
      <c r="M24" s="294"/>
      <c r="N24" s="419"/>
      <c r="O24" s="429"/>
    </row>
    <row r="25" spans="3:15" ht="19.5" customHeight="1">
      <c r="C25" s="422"/>
      <c r="D25" s="498" t="s">
        <v>1440</v>
      </c>
      <c r="E25" s="619" t="s">
        <v>583</v>
      </c>
      <c r="F25" s="614" t="s">
        <v>1442</v>
      </c>
      <c r="G25" s="339" t="s">
        <v>84</v>
      </c>
      <c r="H25" s="340"/>
      <c r="I25" s="339"/>
      <c r="J25" s="342"/>
      <c r="K25" s="342"/>
      <c r="L25" s="286">
        <f>SUM(L26:L28)</f>
        <v>0</v>
      </c>
      <c r="M25" s="337" t="e">
        <f>nerr(L25/'ТС показатели'!$I$43)*100</f>
        <v>#NAME?</v>
      </c>
      <c r="N25" s="419"/>
      <c r="O25" s="429"/>
    </row>
    <row r="26" spans="3:15" ht="56.25">
      <c r="C26" s="422"/>
      <c r="D26" s="425"/>
      <c r="E26" s="619"/>
      <c r="F26" s="615"/>
      <c r="G26" s="617" t="s">
        <v>111</v>
      </c>
      <c r="H26" s="614" t="s">
        <v>1437</v>
      </c>
      <c r="I26" s="499" t="s">
        <v>1441</v>
      </c>
      <c r="J26" s="284">
        <v>0</v>
      </c>
      <c r="K26" s="497" t="s">
        <v>1438</v>
      </c>
      <c r="L26" s="246">
        <v>0</v>
      </c>
      <c r="M26" s="341"/>
      <c r="N26" s="419"/>
      <c r="O26" s="429"/>
    </row>
    <row r="27" spans="3:15" ht="30" customHeight="1">
      <c r="C27" s="422"/>
      <c r="D27" s="425"/>
      <c r="E27" s="619"/>
      <c r="F27" s="615"/>
      <c r="G27" s="618"/>
      <c r="H27" s="616"/>
      <c r="I27" s="277" t="s">
        <v>426</v>
      </c>
      <c r="J27" s="278"/>
      <c r="K27" s="278"/>
      <c r="L27" s="338"/>
      <c r="M27" s="293"/>
      <c r="N27" s="432"/>
      <c r="O27" s="429"/>
    </row>
    <row r="28" spans="3:15" ht="19.5" customHeight="1">
      <c r="C28" s="422"/>
      <c r="D28" s="425"/>
      <c r="E28" s="619"/>
      <c r="F28" s="616"/>
      <c r="G28" s="277" t="s">
        <v>115</v>
      </c>
      <c r="H28" s="277"/>
      <c r="I28" s="278"/>
      <c r="J28" s="278"/>
      <c r="K28" s="278"/>
      <c r="L28" s="278"/>
      <c r="M28" s="294"/>
      <c r="N28" s="419"/>
      <c r="O28" s="429"/>
    </row>
    <row r="29" spans="3:15" ht="19.5" customHeight="1">
      <c r="C29" s="422"/>
      <c r="D29" s="425"/>
      <c r="E29" s="343"/>
      <c r="F29" s="252" t="s">
        <v>85</v>
      </c>
      <c r="G29" s="277"/>
      <c r="H29" s="277"/>
      <c r="I29" s="277"/>
      <c r="J29" s="278"/>
      <c r="K29" s="278"/>
      <c r="L29" s="264"/>
      <c r="M29" s="294"/>
      <c r="N29" s="432"/>
      <c r="O29" s="429"/>
    </row>
    <row r="30" spans="3:15" ht="19.5" customHeight="1">
      <c r="C30" s="422"/>
      <c r="D30" s="425"/>
      <c r="E30" s="267">
        <v>2</v>
      </c>
      <c r="F30" s="610" t="s">
        <v>86</v>
      </c>
      <c r="G30" s="610"/>
      <c r="H30" s="610"/>
      <c r="I30" s="610"/>
      <c r="J30" s="610"/>
      <c r="K30" s="610"/>
      <c r="L30" s="279">
        <f>'ТС показатели'!$I$46</f>
        <v>9079</v>
      </c>
      <c r="M30" s="292"/>
      <c r="N30" s="431"/>
      <c r="O30" s="429"/>
    </row>
    <row r="31" spans="3:15" ht="19.5" customHeight="1">
      <c r="C31" s="422"/>
      <c r="D31" s="425"/>
      <c r="E31" s="285" t="s">
        <v>191</v>
      </c>
      <c r="F31" s="607" t="s">
        <v>82</v>
      </c>
      <c r="G31" s="607"/>
      <c r="H31" s="607"/>
      <c r="I31" s="607"/>
      <c r="J31" s="607"/>
      <c r="K31" s="607"/>
      <c r="L31" s="287"/>
      <c r="M31" s="290"/>
      <c r="N31" s="431"/>
      <c r="O31" s="429"/>
    </row>
    <row r="32" spans="3:15" ht="19.5" customHeight="1">
      <c r="C32" s="422"/>
      <c r="D32" s="425"/>
      <c r="E32" s="620" t="s">
        <v>87</v>
      </c>
      <c r="F32" s="614" t="s">
        <v>1437</v>
      </c>
      <c r="G32" s="332" t="s">
        <v>84</v>
      </c>
      <c r="H32" s="333"/>
      <c r="I32" s="334"/>
      <c r="J32" s="335"/>
      <c r="K32" s="336"/>
      <c r="L32" s="472">
        <f>SUM(L33:L35)</f>
        <v>0</v>
      </c>
      <c r="M32" s="291" t="e">
        <f>nerr(L32/'ТС показатели'!$I$46)*100</f>
        <v>#NAME?</v>
      </c>
      <c r="N32" s="419"/>
      <c r="O32" s="429"/>
    </row>
    <row r="33" spans="3:15" ht="19.5" customHeight="1">
      <c r="C33" s="422"/>
      <c r="D33" s="425"/>
      <c r="E33" s="572"/>
      <c r="F33" s="615"/>
      <c r="G33" s="617" t="s">
        <v>111</v>
      </c>
      <c r="H33" s="614" t="s">
        <v>1437</v>
      </c>
      <c r="I33" s="496" t="s">
        <v>1437</v>
      </c>
      <c r="J33" s="284">
        <v>0</v>
      </c>
      <c r="K33" s="497" t="s">
        <v>1438</v>
      </c>
      <c r="L33" s="246">
        <v>0</v>
      </c>
      <c r="M33" s="292"/>
      <c r="N33" s="419"/>
      <c r="O33" s="429"/>
    </row>
    <row r="34" spans="3:15" ht="19.5" customHeight="1">
      <c r="C34" s="422"/>
      <c r="D34" s="425"/>
      <c r="E34" s="572"/>
      <c r="F34" s="615"/>
      <c r="G34" s="618"/>
      <c r="H34" s="616"/>
      <c r="I34" s="277" t="s">
        <v>426</v>
      </c>
      <c r="J34" s="278"/>
      <c r="K34" s="278"/>
      <c r="L34" s="288"/>
      <c r="M34" s="293"/>
      <c r="N34" s="432"/>
      <c r="O34" s="429"/>
    </row>
    <row r="35" spans="3:15" ht="19.5" customHeight="1">
      <c r="C35" s="422"/>
      <c r="D35" s="425"/>
      <c r="E35" s="572"/>
      <c r="F35" s="616"/>
      <c r="G35" s="277" t="s">
        <v>115</v>
      </c>
      <c r="H35" s="277"/>
      <c r="I35" s="278"/>
      <c r="J35" s="278"/>
      <c r="K35" s="278"/>
      <c r="L35" s="278"/>
      <c r="M35" s="294"/>
      <c r="N35" s="419"/>
      <c r="O35" s="429"/>
    </row>
    <row r="36" spans="3:15" ht="19.5" customHeight="1" thickBot="1">
      <c r="C36" s="422"/>
      <c r="D36" s="426"/>
      <c r="E36" s="435"/>
      <c r="F36" s="436" t="s">
        <v>85</v>
      </c>
      <c r="G36" s="437"/>
      <c r="H36" s="437"/>
      <c r="I36" s="437"/>
      <c r="J36" s="438"/>
      <c r="K36" s="438"/>
      <c r="L36" s="439"/>
      <c r="M36" s="440"/>
      <c r="N36" s="432"/>
      <c r="O36" s="429"/>
    </row>
    <row r="37" spans="3:15" ht="11.25">
      <c r="C37" s="422"/>
      <c r="D37" s="413"/>
      <c r="E37" s="441"/>
      <c r="F37" s="441"/>
      <c r="G37" s="441"/>
      <c r="H37" s="441"/>
      <c r="I37" s="441"/>
      <c r="J37" s="441"/>
      <c r="K37" s="441"/>
      <c r="L37" s="441"/>
      <c r="M37" s="441"/>
      <c r="N37" s="432"/>
      <c r="O37" s="429"/>
    </row>
    <row r="38" spans="3:15" ht="19.5" customHeight="1">
      <c r="C38" s="422"/>
      <c r="D38" s="413"/>
      <c r="E38" s="282" t="s">
        <v>571</v>
      </c>
      <c r="F38" s="281" t="s">
        <v>624</v>
      </c>
      <c r="G38" s="428"/>
      <c r="H38" s="428"/>
      <c r="I38" s="428"/>
      <c r="J38" s="428"/>
      <c r="K38" s="428"/>
      <c r="L38" s="428"/>
      <c r="M38" s="428"/>
      <c r="N38" s="433"/>
      <c r="O38" s="429"/>
    </row>
    <row r="39" spans="3:15" ht="12" thickBot="1">
      <c r="C39" s="422"/>
      <c r="D39" s="427"/>
      <c r="E39" s="88"/>
      <c r="F39" s="88"/>
      <c r="G39" s="88"/>
      <c r="H39" s="88"/>
      <c r="I39" s="88"/>
      <c r="J39" s="88"/>
      <c r="K39" s="88"/>
      <c r="L39" s="88"/>
      <c r="M39" s="88"/>
      <c r="N39" s="434"/>
      <c r="O39" s="429"/>
    </row>
    <row r="40" spans="4:14" ht="11.25"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3"/>
    </row>
    <row r="41" spans="4:14" ht="11.25"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3"/>
    </row>
    <row r="42" spans="4:14" ht="11.25"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3"/>
    </row>
    <row r="43" spans="4:14" ht="11.25">
      <c r="D43" s="232"/>
      <c r="E43" s="232"/>
      <c r="F43" s="234"/>
      <c r="G43" s="232"/>
      <c r="H43" s="232"/>
      <c r="I43" s="232"/>
      <c r="J43" s="232"/>
      <c r="K43" s="232"/>
      <c r="L43" s="232"/>
      <c r="M43" s="232"/>
      <c r="N43" s="233"/>
    </row>
    <row r="44" spans="4:14" ht="11.25">
      <c r="D44" s="232"/>
      <c r="E44" s="232"/>
      <c r="F44" s="235"/>
      <c r="G44" s="232"/>
      <c r="H44" s="232"/>
      <c r="I44" s="232"/>
      <c r="J44" s="232"/>
      <c r="K44" s="232"/>
      <c r="L44" s="232"/>
      <c r="M44" s="232"/>
      <c r="N44" s="233"/>
    </row>
    <row r="45" spans="4:14" ht="11.25">
      <c r="D45" s="232"/>
      <c r="E45" s="232"/>
      <c r="F45" s="235"/>
      <c r="G45" s="232"/>
      <c r="H45" s="232"/>
      <c r="I45" s="232"/>
      <c r="J45" s="232"/>
      <c r="K45" s="232"/>
      <c r="L45" s="232"/>
      <c r="M45" s="232"/>
      <c r="N45" s="233"/>
    </row>
  </sheetData>
  <sheetProtection password="FA9C" sheet="1" objects="1" scenarios="1" formatColumns="0" formatRows="0"/>
  <mergeCells count="19">
    <mergeCell ref="F31:K31"/>
    <mergeCell ref="E32:E35"/>
    <mergeCell ref="F32:F35"/>
    <mergeCell ref="G33:G34"/>
    <mergeCell ref="H33:H34"/>
    <mergeCell ref="E21:E24"/>
    <mergeCell ref="F21:F24"/>
    <mergeCell ref="G22:G23"/>
    <mergeCell ref="H22:H23"/>
    <mergeCell ref="F30:K30"/>
    <mergeCell ref="E25:E28"/>
    <mergeCell ref="F25:F28"/>
    <mergeCell ref="G26:G27"/>
    <mergeCell ref="H26:H27"/>
    <mergeCell ref="D10:F10"/>
    <mergeCell ref="D12:N12"/>
    <mergeCell ref="D13:N13"/>
    <mergeCell ref="F19:K19"/>
    <mergeCell ref="F20:K20"/>
  </mergeCells>
  <dataValidations count="3">
    <dataValidation type="list" allowBlank="1" showInputMessage="1" showErrorMessage="1" prompt="Выберите значение из списка" errorTitle="Внимание" error="Выберите значение из списка" sqref="G33 G22 G26">
      <formula1>method_of_acquisition</formula1>
    </dataValidation>
    <dataValidation type="textLength" operator="lessThanOrEqual" allowBlank="1" showInputMessage="1" showErrorMessage="1" errorTitle="Ошибка" error="Допускается ввод не более 900 символов!" sqref="K32:K33 K21:K22 H22:I22 H33:I33 F21 F32 H26:I26 K25:K26 F25">
      <formula1>900</formula1>
    </dataValidation>
    <dataValidation type="decimal" allowBlank="1" showErrorMessage="1" errorTitle="Ошибка" error="Допускается ввод только неотрицательных чисел!" sqref="J32:J33 L22 J21:J22 L33 J25:J26 L26">
      <formula1>0</formula1>
      <formula2>9.99999999999999E+23</formula2>
    </dataValidation>
  </dataValidations>
  <hyperlinks>
    <hyperlink ref="F29" location="'ТС показатели (2)'!A1" tooltip="Добавить поставщика" display="Добавить запись"/>
    <hyperlink ref="F36" location="'ТС показатели (2)'!A1" tooltip="Добавить поставщика" display="Добавить запись"/>
    <hyperlink ref="G24" location="'ТС показатели (2)'!A1" tooltip="Добавить способ" display="Добавить запись"/>
    <hyperlink ref="I23" location="'ТС показатели (2)'!A1" tooltip="Добавить запись" display="Добавить запись"/>
    <hyperlink ref="G35" location="'ТС показатели (2)'!A1" tooltip="Добавить способ" display="Добавить запись"/>
    <hyperlink ref="I34" location="'ТС показатели (2)'!A1" tooltip="Добавить запись" display="Добавить запись"/>
    <hyperlink ref="I27" location="'ТС показатели (2)'!A1" tooltip="Добавить запись" display="Добавить запись"/>
    <hyperlink ref="G28" location="'ТС показатели (2)'!A1" tooltip="Добавить способ" display="Добавить запись"/>
    <hyperlink ref="D25" location="'ТС показатели (2)'!$A$1" tooltip="Удалить поставщика" display="Удалить поставщика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Main04">
    <tabColor indexed="31"/>
    <pageSetUpPr fitToPage="1"/>
  </sheetPr>
  <dimension ref="C10:M56"/>
  <sheetViews>
    <sheetView showGridLines="0" zoomScalePageLayoutView="0" workbookViewId="0" topLeftCell="E27">
      <selection activeCell="G50" sqref="G50:K50"/>
    </sheetView>
  </sheetViews>
  <sheetFormatPr defaultColWidth="9.140625" defaultRowHeight="11.25"/>
  <cols>
    <col min="1" max="2" width="0" style="42" hidden="1" customWidth="1"/>
    <col min="3" max="3" width="3.140625" style="42" customWidth="1"/>
    <col min="4" max="4" width="15.7109375" style="42" customWidth="1"/>
    <col min="5" max="5" width="7.00390625" style="42" bestFit="1" customWidth="1"/>
    <col min="6" max="6" width="47.8515625" style="42" customWidth="1"/>
    <col min="7" max="7" width="36.57421875" style="42" customWidth="1"/>
    <col min="8" max="8" width="17.8515625" style="42" customWidth="1"/>
    <col min="9" max="9" width="17.00390625" style="42" bestFit="1" customWidth="1"/>
    <col min="10" max="10" width="17.8515625" style="42" customWidth="1"/>
    <col min="11" max="11" width="41.140625" style="42" customWidth="1"/>
    <col min="12" max="12" width="9.140625" style="42" customWidth="1"/>
    <col min="13" max="16384" width="9.140625" style="42" customWidth="1"/>
  </cols>
  <sheetData>
    <row r="1" ht="11.25" hidden="1"/>
    <row r="2" ht="11.25" hidden="1"/>
    <row r="3" ht="11.25" hidden="1"/>
    <row r="4" ht="11.25" hidden="1"/>
    <row r="5" ht="11.25" hidden="1"/>
    <row r="6" ht="15" customHeight="1" hidden="1"/>
    <row r="7" ht="11.25" hidden="1"/>
    <row r="8" ht="11.25" hidden="1"/>
    <row r="10" spans="4:11" s="151" customFormat="1" ht="15" customHeight="1">
      <c r="D10" s="585" t="str">
        <f>codeTemplate</f>
        <v>Код шаблона: JKH.OPEN.INFO.TARIFF.WARM</v>
      </c>
      <c r="E10" s="585"/>
      <c r="F10" s="585"/>
      <c r="G10" s="156"/>
      <c r="K10" s="149"/>
    </row>
    <row r="11" spans="4:8" s="151" customFormat="1" ht="15" customHeight="1">
      <c r="D11" s="147"/>
      <c r="E11" s="150"/>
      <c r="F11" s="157"/>
      <c r="G11" s="157"/>
      <c r="H11" s="157"/>
    </row>
    <row r="12" spans="3:13" ht="15" customHeight="1">
      <c r="C12" s="410"/>
      <c r="D12" s="625" t="s">
        <v>428</v>
      </c>
      <c r="E12" s="626"/>
      <c r="F12" s="626"/>
      <c r="G12" s="626"/>
      <c r="H12" s="626"/>
      <c r="I12" s="626"/>
      <c r="J12" s="626"/>
      <c r="K12" s="626"/>
      <c r="L12" s="626"/>
      <c r="M12" s="416"/>
    </row>
    <row r="13" spans="3:13" ht="15.75" customHeight="1" thickBot="1">
      <c r="C13" s="410"/>
      <c r="D13" s="627" t="str">
        <f>IF(org="","",IF(fil="",org,org&amp;" ("&amp;fil&amp;")"))&amp;IF(OR(godStart="",godEnd=""),"",", "&amp;YEAR(godStart)&amp;"-"&amp;YEAR(godEnd)&amp;" гг.")</f>
        <v>Филиал ОАО "ОГК-2" - Сургутская ГРЭС-1 (Сургутская ГРЭС-1), 2013-2013 гг.</v>
      </c>
      <c r="E13" s="628"/>
      <c r="F13" s="628"/>
      <c r="G13" s="628"/>
      <c r="H13" s="628"/>
      <c r="I13" s="628"/>
      <c r="J13" s="628"/>
      <c r="K13" s="628"/>
      <c r="L13" s="629"/>
      <c r="M13" s="416"/>
    </row>
    <row r="14" spans="5:11" ht="15.75" customHeight="1">
      <c r="E14" s="59"/>
      <c r="F14" s="59"/>
      <c r="H14" s="59"/>
      <c r="I14" s="59"/>
      <c r="J14" s="59"/>
      <c r="K14" s="59"/>
    </row>
    <row r="15" spans="3:13" ht="15.75" customHeight="1">
      <c r="C15" s="411"/>
      <c r="D15" s="412"/>
      <c r="E15" s="89"/>
      <c r="F15" s="135"/>
      <c r="G15" s="89"/>
      <c r="H15" s="89"/>
      <c r="I15" s="89"/>
      <c r="J15" s="89"/>
      <c r="K15" s="89"/>
      <c r="L15" s="417"/>
      <c r="M15" s="418"/>
    </row>
    <row r="16" spans="3:13" ht="34.5" customHeight="1" thickBot="1">
      <c r="C16" s="411"/>
      <c r="D16" s="413"/>
      <c r="E16" s="630" t="s">
        <v>430</v>
      </c>
      <c r="F16" s="631"/>
      <c r="G16" s="631"/>
      <c r="H16" s="631"/>
      <c r="I16" s="631"/>
      <c r="J16" s="631"/>
      <c r="K16" s="632"/>
      <c r="L16" s="419"/>
      <c r="M16" s="418"/>
    </row>
    <row r="17" spans="3:13" ht="15" customHeight="1">
      <c r="C17" s="411"/>
      <c r="D17" s="413"/>
      <c r="E17" s="136"/>
      <c r="F17" s="136"/>
      <c r="G17" s="298"/>
      <c r="H17" s="136"/>
      <c r="I17" s="136"/>
      <c r="J17" s="136"/>
      <c r="K17" s="136"/>
      <c r="L17" s="419"/>
      <c r="M17" s="418"/>
    </row>
    <row r="18" spans="3:13" ht="23.25" thickBot="1">
      <c r="C18" s="411"/>
      <c r="D18" s="414"/>
      <c r="E18" s="474" t="s">
        <v>488</v>
      </c>
      <c r="F18" s="474" t="s">
        <v>88</v>
      </c>
      <c r="G18" s="474" t="s">
        <v>494</v>
      </c>
      <c r="H18" s="474" t="s">
        <v>495</v>
      </c>
      <c r="I18" s="474" t="s">
        <v>569</v>
      </c>
      <c r="J18" s="474" t="s">
        <v>570</v>
      </c>
      <c r="K18" s="475" t="s">
        <v>358</v>
      </c>
      <c r="L18" s="420"/>
      <c r="M18" s="418"/>
    </row>
    <row r="19" spans="3:13" ht="18.75" customHeight="1">
      <c r="C19" s="411"/>
      <c r="D19" s="414"/>
      <c r="E19" s="297">
        <v>1</v>
      </c>
      <c r="F19" s="297">
        <f>E19+1</f>
        <v>2</v>
      </c>
      <c r="G19" s="297">
        <v>3</v>
      </c>
      <c r="H19" s="297">
        <v>4</v>
      </c>
      <c r="I19" s="297">
        <v>5</v>
      </c>
      <c r="J19" s="297">
        <v>6</v>
      </c>
      <c r="K19" s="297">
        <v>7</v>
      </c>
      <c r="L19" s="420"/>
      <c r="M19" s="418"/>
    </row>
    <row r="20" spans="3:13" ht="19.5" customHeight="1">
      <c r="C20" s="411"/>
      <c r="D20" s="414"/>
      <c r="E20" s="138" t="s">
        <v>149</v>
      </c>
      <c r="F20" s="158" t="s">
        <v>89</v>
      </c>
      <c r="G20" s="316"/>
      <c r="H20" s="316"/>
      <c r="I20" s="316"/>
      <c r="J20" s="316"/>
      <c r="K20" s="317"/>
      <c r="L20" s="420"/>
      <c r="M20" s="418"/>
    </row>
    <row r="21" spans="3:13" ht="19.5" customHeight="1">
      <c r="C21" s="411"/>
      <c r="D21" s="414"/>
      <c r="E21" s="138" t="s">
        <v>83</v>
      </c>
      <c r="F21" s="139" t="s">
        <v>496</v>
      </c>
      <c r="G21" s="500" t="s">
        <v>1417</v>
      </c>
      <c r="H21" s="141" t="s">
        <v>1489</v>
      </c>
      <c r="I21" s="140" t="s">
        <v>423</v>
      </c>
      <c r="J21" s="140" t="s">
        <v>423</v>
      </c>
      <c r="K21" s="500" t="s">
        <v>1417</v>
      </c>
      <c r="L21" s="420"/>
      <c r="M21" s="418"/>
    </row>
    <row r="22" spans="3:13" ht="19.5" customHeight="1">
      <c r="C22" s="411"/>
      <c r="D22" s="414"/>
      <c r="E22" s="138" t="s">
        <v>583</v>
      </c>
      <c r="F22" s="139" t="s">
        <v>245</v>
      </c>
      <c r="G22" s="486" t="s">
        <v>1437</v>
      </c>
      <c r="H22" s="141"/>
      <c r="I22" s="486" t="s">
        <v>1437</v>
      </c>
      <c r="J22" s="216" t="s">
        <v>1437</v>
      </c>
      <c r="K22" s="142" t="s">
        <v>423</v>
      </c>
      <c r="L22" s="420"/>
      <c r="M22" s="418"/>
    </row>
    <row r="23" spans="3:13" ht="19.5" customHeight="1">
      <c r="C23" s="411"/>
      <c r="D23" s="414"/>
      <c r="E23" s="138" t="s">
        <v>153</v>
      </c>
      <c r="F23" s="158" t="s">
        <v>747</v>
      </c>
      <c r="G23" s="316"/>
      <c r="H23" s="316"/>
      <c r="I23" s="316"/>
      <c r="J23" s="316"/>
      <c r="K23" s="317"/>
      <c r="L23" s="420"/>
      <c r="M23" s="418"/>
    </row>
    <row r="24" spans="3:13" ht="19.5" customHeight="1">
      <c r="C24" s="411"/>
      <c r="D24" s="414"/>
      <c r="E24" s="138" t="s">
        <v>585</v>
      </c>
      <c r="F24" s="139" t="s">
        <v>496</v>
      </c>
      <c r="G24" s="500" t="s">
        <v>1417</v>
      </c>
      <c r="H24" s="141" t="s">
        <v>1489</v>
      </c>
      <c r="I24" s="140" t="s">
        <v>423</v>
      </c>
      <c r="J24" s="140" t="s">
        <v>423</v>
      </c>
      <c r="K24" s="500" t="s">
        <v>1417</v>
      </c>
      <c r="L24" s="420"/>
      <c r="M24" s="418"/>
    </row>
    <row r="25" spans="3:13" ht="19.5" customHeight="1">
      <c r="C25" s="411"/>
      <c r="D25" s="414"/>
      <c r="E25" s="138" t="s">
        <v>586</v>
      </c>
      <c r="F25" s="139" t="s">
        <v>245</v>
      </c>
      <c r="G25" s="486" t="s">
        <v>1437</v>
      </c>
      <c r="H25" s="141"/>
      <c r="I25" s="486" t="s">
        <v>1437</v>
      </c>
      <c r="J25" s="486" t="s">
        <v>1437</v>
      </c>
      <c r="K25" s="142" t="s">
        <v>423</v>
      </c>
      <c r="L25" s="420"/>
      <c r="M25" s="418"/>
    </row>
    <row r="26" spans="3:13" ht="19.5" customHeight="1">
      <c r="C26" s="411"/>
      <c r="D26" s="414"/>
      <c r="E26" s="138" t="s">
        <v>158</v>
      </c>
      <c r="F26" s="158" t="s">
        <v>90</v>
      </c>
      <c r="G26" s="316"/>
      <c r="H26" s="316"/>
      <c r="I26" s="316"/>
      <c r="J26" s="316"/>
      <c r="K26" s="317"/>
      <c r="L26" s="420"/>
      <c r="M26" s="418"/>
    </row>
    <row r="27" spans="3:13" ht="19.5" customHeight="1">
      <c r="C27" s="411"/>
      <c r="D27" s="414"/>
      <c r="E27" s="138" t="s">
        <v>587</v>
      </c>
      <c r="F27" s="139" t="s">
        <v>496</v>
      </c>
      <c r="G27" s="500" t="s">
        <v>1417</v>
      </c>
      <c r="H27" s="141" t="s">
        <v>1489</v>
      </c>
      <c r="I27" s="140" t="s">
        <v>423</v>
      </c>
      <c r="J27" s="140" t="s">
        <v>423</v>
      </c>
      <c r="K27" s="500" t="s">
        <v>1417</v>
      </c>
      <c r="L27" s="420"/>
      <c r="M27" s="418"/>
    </row>
    <row r="28" spans="3:13" ht="19.5" customHeight="1">
      <c r="C28" s="411"/>
      <c r="D28" s="414"/>
      <c r="E28" s="138" t="s">
        <v>588</v>
      </c>
      <c r="F28" s="139" t="s">
        <v>245</v>
      </c>
      <c r="G28" s="486" t="s">
        <v>1437</v>
      </c>
      <c r="H28" s="141"/>
      <c r="I28" s="486" t="s">
        <v>1437</v>
      </c>
      <c r="J28" s="486" t="s">
        <v>1437</v>
      </c>
      <c r="K28" s="142" t="s">
        <v>423</v>
      </c>
      <c r="L28" s="420"/>
      <c r="M28" s="418"/>
    </row>
    <row r="29" spans="3:13" ht="19.5" customHeight="1">
      <c r="C29" s="411"/>
      <c r="D29" s="414"/>
      <c r="E29" s="138" t="s">
        <v>163</v>
      </c>
      <c r="F29" s="158" t="s">
        <v>623</v>
      </c>
      <c r="G29" s="316"/>
      <c r="H29" s="316"/>
      <c r="I29" s="316"/>
      <c r="J29" s="316"/>
      <c r="K29" s="317"/>
      <c r="L29" s="420"/>
      <c r="M29" s="418"/>
    </row>
    <row r="30" spans="3:13" ht="19.5" customHeight="1">
      <c r="C30" s="411"/>
      <c r="D30" s="414"/>
      <c r="E30" s="138" t="s">
        <v>589</v>
      </c>
      <c r="F30" s="139" t="s">
        <v>496</v>
      </c>
      <c r="G30" s="500" t="s">
        <v>1417</v>
      </c>
      <c r="H30" s="141" t="s">
        <v>1489</v>
      </c>
      <c r="I30" s="140" t="s">
        <v>423</v>
      </c>
      <c r="J30" s="140" t="s">
        <v>423</v>
      </c>
      <c r="K30" s="500" t="s">
        <v>1417</v>
      </c>
      <c r="L30" s="420"/>
      <c r="M30" s="418"/>
    </row>
    <row r="31" spans="3:13" ht="19.5" customHeight="1">
      <c r="C31" s="411"/>
      <c r="D31" s="414"/>
      <c r="E31" s="138" t="s">
        <v>590</v>
      </c>
      <c r="F31" s="139" t="s">
        <v>245</v>
      </c>
      <c r="G31" s="486" t="s">
        <v>1437</v>
      </c>
      <c r="H31" s="141"/>
      <c r="I31" s="486" t="s">
        <v>1437</v>
      </c>
      <c r="J31" s="486" t="s">
        <v>1437</v>
      </c>
      <c r="K31" s="142" t="s">
        <v>423</v>
      </c>
      <c r="L31" s="420"/>
      <c r="M31" s="418"/>
    </row>
    <row r="32" spans="3:13" ht="19.5" customHeight="1">
      <c r="C32" s="411"/>
      <c r="D32" s="414"/>
      <c r="E32" s="138" t="s">
        <v>167</v>
      </c>
      <c r="F32" s="158" t="s">
        <v>704</v>
      </c>
      <c r="G32" s="316"/>
      <c r="H32" s="316"/>
      <c r="I32" s="316"/>
      <c r="J32" s="316"/>
      <c r="K32" s="317"/>
      <c r="L32" s="420"/>
      <c r="M32" s="418"/>
    </row>
    <row r="33" spans="3:13" ht="19.5" customHeight="1">
      <c r="C33" s="411"/>
      <c r="D33" s="414"/>
      <c r="E33" s="138" t="s">
        <v>591</v>
      </c>
      <c r="F33" s="139" t="s">
        <v>496</v>
      </c>
      <c r="G33" s="500" t="s">
        <v>1417</v>
      </c>
      <c r="H33" s="141" t="s">
        <v>1489</v>
      </c>
      <c r="I33" s="140" t="s">
        <v>423</v>
      </c>
      <c r="J33" s="140" t="s">
        <v>423</v>
      </c>
      <c r="K33" s="500" t="s">
        <v>1417</v>
      </c>
      <c r="L33" s="420"/>
      <c r="M33" s="418"/>
    </row>
    <row r="34" spans="3:13" ht="19.5" customHeight="1">
      <c r="C34" s="411"/>
      <c r="D34" s="414"/>
      <c r="E34" s="138" t="s">
        <v>592</v>
      </c>
      <c r="F34" s="139" t="s">
        <v>245</v>
      </c>
      <c r="G34" s="486" t="s">
        <v>1437</v>
      </c>
      <c r="H34" s="141"/>
      <c r="I34" s="486" t="s">
        <v>1437</v>
      </c>
      <c r="J34" s="486" t="s">
        <v>1437</v>
      </c>
      <c r="K34" s="142" t="s">
        <v>423</v>
      </c>
      <c r="L34" s="420"/>
      <c r="M34" s="418"/>
    </row>
    <row r="35" spans="3:13" ht="19.5" customHeight="1">
      <c r="C35" s="411"/>
      <c r="D35" s="414"/>
      <c r="E35" s="138" t="s">
        <v>171</v>
      </c>
      <c r="F35" s="158" t="s">
        <v>705</v>
      </c>
      <c r="G35" s="316"/>
      <c r="H35" s="316"/>
      <c r="I35" s="316"/>
      <c r="J35" s="316"/>
      <c r="K35" s="317"/>
      <c r="L35" s="420"/>
      <c r="M35" s="418"/>
    </row>
    <row r="36" spans="3:13" ht="19.5" customHeight="1">
      <c r="C36" s="411"/>
      <c r="D36" s="414"/>
      <c r="E36" s="138" t="s">
        <v>593</v>
      </c>
      <c r="F36" s="139" t="s">
        <v>496</v>
      </c>
      <c r="G36" s="500" t="s">
        <v>1417</v>
      </c>
      <c r="H36" s="141" t="s">
        <v>1489</v>
      </c>
      <c r="I36" s="140" t="s">
        <v>423</v>
      </c>
      <c r="J36" s="140" t="s">
        <v>423</v>
      </c>
      <c r="K36" s="500" t="s">
        <v>1417</v>
      </c>
      <c r="L36" s="420"/>
      <c r="M36" s="418"/>
    </row>
    <row r="37" spans="3:13" ht="19.5" customHeight="1">
      <c r="C37" s="411"/>
      <c r="D37" s="414"/>
      <c r="E37" s="138" t="s">
        <v>594</v>
      </c>
      <c r="F37" s="139" t="s">
        <v>245</v>
      </c>
      <c r="G37" s="486" t="s">
        <v>1437</v>
      </c>
      <c r="H37" s="141"/>
      <c r="I37" s="486" t="s">
        <v>1437</v>
      </c>
      <c r="J37" s="486" t="s">
        <v>1437</v>
      </c>
      <c r="K37" s="142" t="s">
        <v>423</v>
      </c>
      <c r="L37" s="420"/>
      <c r="M37" s="418"/>
    </row>
    <row r="38" spans="3:13" ht="18.75" customHeight="1">
      <c r="C38" s="411"/>
      <c r="D38" s="414"/>
      <c r="E38" s="633" t="s">
        <v>328</v>
      </c>
      <c r="F38" s="307" t="s">
        <v>706</v>
      </c>
      <c r="G38" s="318"/>
      <c r="H38" s="318"/>
      <c r="I38" s="318"/>
      <c r="J38" s="318"/>
      <c r="K38" s="319"/>
      <c r="L38" s="420"/>
      <c r="M38" s="418"/>
    </row>
    <row r="39" spans="3:13" ht="12" customHeight="1">
      <c r="C39" s="411"/>
      <c r="D39" s="414"/>
      <c r="E39" s="634"/>
      <c r="F39" s="308" t="s">
        <v>599</v>
      </c>
      <c r="G39" s="320"/>
      <c r="H39" s="320"/>
      <c r="I39" s="320"/>
      <c r="J39" s="320"/>
      <c r="K39" s="321"/>
      <c r="L39" s="420"/>
      <c r="M39" s="418"/>
    </row>
    <row r="40" spans="3:13" ht="19.5" customHeight="1">
      <c r="C40" s="411"/>
      <c r="D40" s="414"/>
      <c r="E40" s="138" t="s">
        <v>595</v>
      </c>
      <c r="F40" s="139" t="s">
        <v>496</v>
      </c>
      <c r="G40" s="500" t="s">
        <v>1417</v>
      </c>
      <c r="H40" s="141" t="s">
        <v>1489</v>
      </c>
      <c r="I40" s="140" t="s">
        <v>423</v>
      </c>
      <c r="J40" s="140" t="s">
        <v>423</v>
      </c>
      <c r="K40" s="500" t="s">
        <v>1417</v>
      </c>
      <c r="L40" s="420"/>
      <c r="M40" s="418"/>
    </row>
    <row r="41" spans="3:13" ht="19.5" customHeight="1">
      <c r="C41" s="411"/>
      <c r="D41" s="414"/>
      <c r="E41" s="138" t="s">
        <v>596</v>
      </c>
      <c r="F41" s="139" t="s">
        <v>245</v>
      </c>
      <c r="G41" s="486" t="s">
        <v>1437</v>
      </c>
      <c r="H41" s="141"/>
      <c r="I41" s="486" t="s">
        <v>1437</v>
      </c>
      <c r="J41" s="486" t="s">
        <v>1437</v>
      </c>
      <c r="K41" s="142" t="s">
        <v>423</v>
      </c>
      <c r="L41" s="420"/>
      <c r="M41" s="418"/>
    </row>
    <row r="42" spans="3:13" ht="19.5" customHeight="1">
      <c r="C42" s="411"/>
      <c r="D42" s="414"/>
      <c r="E42" s="138" t="s">
        <v>291</v>
      </c>
      <c r="F42" s="158" t="s">
        <v>707</v>
      </c>
      <c r="G42" s="316"/>
      <c r="H42" s="316"/>
      <c r="I42" s="316"/>
      <c r="J42" s="316"/>
      <c r="K42" s="317"/>
      <c r="L42" s="420"/>
      <c r="M42" s="418"/>
    </row>
    <row r="43" spans="3:13" ht="19.5" customHeight="1">
      <c r="C43" s="411"/>
      <c r="D43" s="414"/>
      <c r="E43" s="138" t="s">
        <v>597</v>
      </c>
      <c r="F43" s="139" t="s">
        <v>496</v>
      </c>
      <c r="G43" s="500" t="s">
        <v>1417</v>
      </c>
      <c r="H43" s="141" t="s">
        <v>1489</v>
      </c>
      <c r="I43" s="140" t="s">
        <v>423</v>
      </c>
      <c r="J43" s="140" t="s">
        <v>423</v>
      </c>
      <c r="K43" s="500" t="s">
        <v>1417</v>
      </c>
      <c r="L43" s="420"/>
      <c r="M43" s="418"/>
    </row>
    <row r="44" spans="3:13" ht="19.5" customHeight="1">
      <c r="C44" s="411"/>
      <c r="D44" s="414"/>
      <c r="E44" s="138" t="s">
        <v>598</v>
      </c>
      <c r="F44" s="139" t="s">
        <v>245</v>
      </c>
      <c r="G44" s="486" t="s">
        <v>1437</v>
      </c>
      <c r="H44" s="141"/>
      <c r="I44" s="486" t="s">
        <v>1437</v>
      </c>
      <c r="J44" s="486" t="s">
        <v>1437</v>
      </c>
      <c r="K44" s="142" t="s">
        <v>423</v>
      </c>
      <c r="L44" s="420"/>
      <c r="M44" s="418"/>
    </row>
    <row r="45" spans="3:13" ht="19.5" customHeight="1" hidden="1">
      <c r="C45" s="411"/>
      <c r="D45" s="414"/>
      <c r="E45" s="138" t="s">
        <v>291</v>
      </c>
      <c r="F45" s="322"/>
      <c r="G45" s="323"/>
      <c r="H45" s="323"/>
      <c r="I45" s="323"/>
      <c r="J45" s="323"/>
      <c r="K45" s="324"/>
      <c r="L45" s="420"/>
      <c r="M45" s="418"/>
    </row>
    <row r="46" spans="3:13" ht="19.5" customHeight="1">
      <c r="C46" s="411"/>
      <c r="D46" s="414"/>
      <c r="E46" s="304"/>
      <c r="F46" s="305" t="s">
        <v>426</v>
      </c>
      <c r="G46" s="305"/>
      <c r="H46" s="305"/>
      <c r="I46" s="305"/>
      <c r="J46" s="305"/>
      <c r="K46" s="306"/>
      <c r="L46" s="420"/>
      <c r="M46" s="418"/>
    </row>
    <row r="47" spans="3:13" ht="19.5" customHeight="1">
      <c r="C47" s="411"/>
      <c r="D47" s="414"/>
      <c r="E47" s="303">
        <v>2</v>
      </c>
      <c r="F47" s="158" t="s">
        <v>708</v>
      </c>
      <c r="G47" s="325"/>
      <c r="H47" s="325"/>
      <c r="I47" s="325"/>
      <c r="J47" s="325"/>
      <c r="K47" s="326"/>
      <c r="L47" s="420"/>
      <c r="M47" s="418"/>
    </row>
    <row r="48" spans="3:13" ht="48.75" customHeight="1">
      <c r="C48" s="411"/>
      <c r="D48" s="414"/>
      <c r="E48" s="138" t="s">
        <v>191</v>
      </c>
      <c r="F48" s="139" t="s">
        <v>91</v>
      </c>
      <c r="G48" s="621" t="s">
        <v>1490</v>
      </c>
      <c r="H48" s="621"/>
      <c r="I48" s="621"/>
      <c r="J48" s="621"/>
      <c r="K48" s="622"/>
      <c r="L48" s="420"/>
      <c r="M48" s="418"/>
    </row>
    <row r="49" spans="3:13" ht="25.5" customHeight="1">
      <c r="C49" s="411"/>
      <c r="D49" s="414"/>
      <c r="E49" s="138" t="s">
        <v>192</v>
      </c>
      <c r="F49" s="139" t="s">
        <v>746</v>
      </c>
      <c r="G49" s="621" t="s">
        <v>1491</v>
      </c>
      <c r="H49" s="621"/>
      <c r="I49" s="621"/>
      <c r="J49" s="621"/>
      <c r="K49" s="622"/>
      <c r="L49" s="420"/>
      <c r="M49" s="418"/>
    </row>
    <row r="50" spans="3:13" ht="19.5" customHeight="1">
      <c r="C50" s="411"/>
      <c r="D50" s="414"/>
      <c r="E50" s="138" t="s">
        <v>193</v>
      </c>
      <c r="F50" s="139" t="s">
        <v>92</v>
      </c>
      <c r="G50" s="621" t="s">
        <v>1492</v>
      </c>
      <c r="H50" s="621"/>
      <c r="I50" s="621"/>
      <c r="J50" s="621"/>
      <c r="K50" s="622"/>
      <c r="L50" s="420"/>
      <c r="M50" s="418"/>
    </row>
    <row r="51" spans="3:13" ht="19.5" customHeight="1" thickBot="1">
      <c r="C51" s="411"/>
      <c r="D51" s="414"/>
      <c r="E51" s="310" t="s">
        <v>306</v>
      </c>
      <c r="F51" s="311" t="s">
        <v>496</v>
      </c>
      <c r="G51" s="623"/>
      <c r="H51" s="623"/>
      <c r="I51" s="623"/>
      <c r="J51" s="623"/>
      <c r="K51" s="624"/>
      <c r="L51" s="420"/>
      <c r="M51" s="418"/>
    </row>
    <row r="52" spans="3:13" ht="11.25">
      <c r="C52" s="411"/>
      <c r="D52" s="414"/>
      <c r="E52" s="309"/>
      <c r="F52" s="309"/>
      <c r="G52" s="309"/>
      <c r="H52" s="309"/>
      <c r="I52" s="309"/>
      <c r="J52" s="309"/>
      <c r="K52" s="309"/>
      <c r="L52" s="420"/>
      <c r="M52" s="418"/>
    </row>
    <row r="53" spans="3:13" ht="11.25">
      <c r="C53" s="411"/>
      <c r="D53" s="414"/>
      <c r="E53" s="299" t="s">
        <v>571</v>
      </c>
      <c r="F53" s="300" t="s">
        <v>600</v>
      </c>
      <c r="G53" s="301"/>
      <c r="H53" s="301"/>
      <c r="I53" s="301"/>
      <c r="J53" s="301"/>
      <c r="K53" s="301"/>
      <c r="L53" s="420"/>
      <c r="M53" s="418"/>
    </row>
    <row r="54" spans="3:13" ht="14.25" customHeight="1">
      <c r="C54" s="411"/>
      <c r="D54" s="414"/>
      <c r="E54" s="299"/>
      <c r="F54" s="300" t="s">
        <v>601</v>
      </c>
      <c r="G54" s="301"/>
      <c r="H54" s="301"/>
      <c r="I54" s="301"/>
      <c r="J54" s="301"/>
      <c r="K54" s="301"/>
      <c r="L54" s="420"/>
      <c r="M54" s="418"/>
    </row>
    <row r="55" spans="3:13" ht="11.25">
      <c r="C55" s="411"/>
      <c r="D55" s="414"/>
      <c r="E55" s="299" t="s">
        <v>572</v>
      </c>
      <c r="F55" s="300" t="s">
        <v>602</v>
      </c>
      <c r="G55" s="301"/>
      <c r="H55" s="301"/>
      <c r="I55" s="301"/>
      <c r="J55" s="301"/>
      <c r="K55" s="301"/>
      <c r="L55" s="420"/>
      <c r="M55" s="418"/>
    </row>
    <row r="56" spans="3:13" ht="12" thickBot="1">
      <c r="C56" s="411"/>
      <c r="D56" s="415"/>
      <c r="E56" s="302"/>
      <c r="F56" s="302"/>
      <c r="G56" s="302"/>
      <c r="H56" s="302"/>
      <c r="I56" s="302"/>
      <c r="J56" s="302"/>
      <c r="K56" s="302"/>
      <c r="L56" s="421"/>
      <c r="M56" s="418"/>
    </row>
  </sheetData>
  <sheetProtection password="FA9C" sheet="1" objects="1" scenarios="1" formatColumns="0" formatRows="0"/>
  <mergeCells count="9">
    <mergeCell ref="D10:F10"/>
    <mergeCell ref="G50:K50"/>
    <mergeCell ref="G51:K51"/>
    <mergeCell ref="D12:L12"/>
    <mergeCell ref="D13:L13"/>
    <mergeCell ref="E16:K16"/>
    <mergeCell ref="E38:E39"/>
    <mergeCell ref="G49:K49"/>
    <mergeCell ref="G48:K48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G48:K51 G45:K45 I41:J41 G40:G41 I34:J34 G33:G34 I28:J28 G27:G28 G24:G25 I25:J25 G30:G31 I31:J31 I37:J37 G36:G37 I44:J44 G43:G44 I22:J22 G21:G22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43:H44 H40:H41 H33:H34 H27:H28 H24:H25 H30:H31 H36:H37 H21:H22"/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43 K40 K33 K27 K24 K30 K36 K21">
      <formula1>900</formula1>
    </dataValidation>
  </dataValidations>
  <hyperlinks>
    <hyperlink ref="F46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(План)</dc:title>
  <dc:subject>Показатели подлежащие раскрытию в сфере теплоснабжения и сфере оказания услуг по передаче тепловой энергии (План)</dc:subject>
  <dc:creator>--</dc:creator>
  <cp:keywords/>
  <dc:description/>
  <cp:lastModifiedBy>Чернышёва Оксана Николаевна</cp:lastModifiedBy>
  <cp:lastPrinted>2011-08-03T13:56:51Z</cp:lastPrinted>
  <dcterms:created xsi:type="dcterms:W3CDTF">2004-05-21T07:18:45Z</dcterms:created>
  <dcterms:modified xsi:type="dcterms:W3CDTF">2013-09-04T10:59:39Z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JKH.OPEN.INFO.TARIFF.WARM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4.3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Year</vt:lpwstr>
  </property>
  <property fmtid="{D5CDD505-2E9C-101B-9397-08002B2CF9AE}" pid="22" name="TypePlanning">
    <vt:lpwstr>PLAN</vt:lpwstr>
  </property>
</Properties>
</file>