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614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'REESTR'!$A$2:$C$110</definedName>
    <definedName name="LIST_ORG_VO">'REESTR_ORG'!$A$2:$H$140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'REESTR'!$B$61:$B$69</definedName>
    <definedName name="MO_LIST_11">'REESTR'!$B$70:$B$83</definedName>
    <definedName name="MO_LIST_12">'REESTR'!$B$84:$B$96</definedName>
    <definedName name="MO_LIST_13">'REESTR'!$B$97:$B$98</definedName>
    <definedName name="MO_LIST_14">'REESTR'!$B$99</definedName>
    <definedName name="MO_LIST_15">'REESTR'!$B$100</definedName>
    <definedName name="MO_LIST_16">'REESTR'!$B$101</definedName>
    <definedName name="MO_LIST_17">'REESTR'!$B$102:$B$103</definedName>
    <definedName name="MO_LIST_18">'REESTR'!$B$104</definedName>
    <definedName name="MO_LIST_19">'REESTR'!$B$105</definedName>
    <definedName name="MO_LIST_2">'REESTR'!$B$2:$B$9</definedName>
    <definedName name="MO_LIST_20">'REESTR'!$B$106</definedName>
    <definedName name="MO_LIST_21">'REESTR'!$B$107</definedName>
    <definedName name="MO_LIST_22">'REESTR'!$B$108</definedName>
    <definedName name="MO_LIST_23">'REESTR'!$B$109</definedName>
    <definedName name="MO_LIST_24">'REESTR'!$B$110</definedName>
    <definedName name="MO_LIST_3">'REESTR'!$B$10:$B$16</definedName>
    <definedName name="MO_LIST_4">'REESTR'!$B$17</definedName>
    <definedName name="MO_LIST_5">'REESTR'!$B$18</definedName>
    <definedName name="MO_LIST_6">'REESTR'!$B$19:$B$29</definedName>
    <definedName name="MO_LIST_7">'REESTR'!$B$30:$B$39</definedName>
    <definedName name="MO_LIST_8">'REESTR'!$B$40:$B$48</definedName>
    <definedName name="MO_LIST_9">'REESTR'!$B$49:$B$60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'REESTR'!$D$2:$D$24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'REESTR_TEMP'!$A$2:$H$3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<sst xmlns="http://schemas.openxmlformats.org/spreadsheetml/2006/main" count="2037" uniqueCount="1019">
  <si>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</si>
  <si>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</si>
  <si>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</si>
  <si>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</si>
  <si>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</si>
  <si>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</si>
  <si>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</si>
  <si>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</si>
  <si>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</si>
  <si>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</si>
  <si>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</si>
  <si>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</si>
  <si>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</si>
  <si>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</si>
  <si>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</si>
  <si>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</si>
  <si>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</si>
  <si>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</si>
  <si>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</si>
  <si>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</si>
  <si>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</si>
  <si>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</si>
  <si>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</si>
  <si>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</si>
  <si>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</si>
  <si>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</si>
  <si>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</si>
  <si>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</si>
  <si>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</si>
  <si>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</si>
  <si>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</si>
  <si>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</si>
  <si>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</si>
  <si>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</si>
  <si>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</si>
  <si>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</si>
  <si>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</si>
  <si>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</si>
  <si>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</si>
  <si>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</si>
  <si>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</si>
  <si>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</si>
  <si>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</si>
  <si>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</si>
  <si>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</si>
  <si>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</si>
  <si>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</si>
  <si>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</si>
  <si>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</si>
  <si>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</si>
  <si>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</si>
  <si>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</si>
  <si>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</si>
  <si>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</si>
  <si>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</si>
  <si>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</si>
  <si>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</si>
  <si>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</si>
  <si>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</si>
  <si>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</si>
  <si>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</si>
  <si>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</si>
  <si>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</si>
  <si>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</si>
  <si>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</si>
  <si>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</si>
  <si>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</si>
  <si>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</si>
  <si>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</si>
  <si>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</si>
  <si>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</si>
  <si>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</si>
  <si>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</si>
  <si>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</si>
  <si>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</si>
  <si>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</si>
  <si>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</si>
  <si>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</si>
  <si>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</si>
  <si>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</si>
  <si>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</si>
  <si>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</si>
  <si>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</si>
  <si>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</si>
  <si>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</si>
  <si>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</si>
  <si>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</si>
  <si>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</si>
  <si>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</si>
  <si>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</si>
  <si>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</si>
  <si>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</si>
  <si>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</si>
  <si>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</si>
  <si>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</si>
  <si>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</si>
  <si>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</si>
  <si>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</si>
  <si>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</si>
  <si>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</si>
  <si>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</si>
  <si>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</si>
  <si>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</si>
  <si>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</si>
  <si>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</si>
  <si>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</si>
  <si>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</si>
  <si>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</si>
  <si>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</si>
  <si>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</si>
  <si>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</si>
  <si>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</si>
  <si>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</si>
  <si>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</si>
  <si>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</si>
  <si>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</si>
  <si>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</si>
  <si>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</si>
  <si>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</si>
  <si>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</si>
  <si>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</si>
  <si>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</si>
  <si>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</si>
  <si>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</si>
  <si>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</si>
  <si>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</si>
  <si>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</si>
  <si>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</si>
  <si>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</si>
  <si>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</si>
  <si>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</si>
  <si>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</si>
  <si>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</si>
  <si>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</si>
  <si>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</si>
  <si>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</si>
  <si>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</si>
  <si>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</si>
  <si>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</si>
  <si>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</si>
  <si>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</si>
  <si>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</si>
  <si>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</si>
  <si>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</si>
  <si>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</si>
  <si>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</si>
  <si>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</si>
  <si>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</si>
  <si>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</si>
  <si>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</si>
  <si>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</si>
  <si>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</si>
  <si>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</si>
  <si>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</si>
  <si>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</si>
  <si>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</si>
  <si>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</si>
  <si>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</si>
  <si>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</si>
  <si>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</si>
  <si>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</si>
  <si>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</si>
  <si>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</si>
  <si>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</si>
  <si>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</si>
  <si>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</si>
  <si>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</si>
  <si>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</si>
  <si>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</si>
  <si>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</si>
  <si>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</si>
  <si>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</si>
  <si>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</si>
  <si>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</si>
  <si>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</si>
  <si>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</si>
  <si>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</si>
  <si>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</si>
  <si>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</si>
  <si>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</si>
  <si>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</si>
  <si>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</si>
  <si>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</si>
  <si>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</si>
  <si>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</si>
  <si>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</si>
  <si>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</si>
  <si>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</si>
  <si>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</si>
  <si>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</si>
  <si>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</si>
  <si>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</si>
  <si>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</si>
  <si>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</si>
  <si>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</si>
  <si>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</si>
  <si>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</si>
  <si>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</si>
  <si>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</si>
  <si>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</si>
  <si>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</si>
  <si>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</si>
  <si>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</si>
  <si>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</si>
  <si>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</si>
  <si>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</si>
  <si>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</si>
  <si>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</si>
  <si>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</si>
  <si>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</si>
  <si>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</si>
  <si>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</si>
  <si>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</si>
  <si>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</si>
  <si>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</si>
  <si>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</si>
  <si>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</si>
  <si>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</si>
  <si>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</si>
  <si>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</si>
  <si>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</si>
  <si>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</si>
  <si>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</si>
  <si>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</si>
  <si>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</si>
  <si>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</si>
  <si>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</si>
  <si>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</si>
  <si>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</si>
  <si>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</si>
  <si>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</si>
  <si>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</si>
  <si>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</si>
  <si>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</si>
  <si>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</si>
  <si>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</si>
  <si>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</si>
  <si>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</si>
  <si>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</si>
  <si>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</si>
  <si>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</si>
  <si>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</si>
  <si>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</si>
  <si>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</si>
  <si>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</si>
  <si>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</si>
  <si>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</si>
  <si>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</si>
  <si>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</si>
  <si>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</si>
  <si>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</si>
  <si>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</si>
  <si>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</si>
  <si>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</si>
  <si>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</si>
  <si>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</si>
  <si>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</si>
  <si>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</si>
  <si>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</si>
  <si>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</si>
  <si>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</si>
  <si>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</si>
  <si>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</si>
  <si>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</si>
  <si>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</si>
  <si>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</si>
  <si>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</si>
  <si>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</si>
  <si>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</si>
  <si>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</si>
  <si>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</si>
  <si>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</si>
  <si>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</si>
  <si>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</si>
  <si>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</si>
  <si>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</si>
  <si>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</si>
  <si>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</si>
  <si>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</si>
  <si>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</si>
  <si>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</si>
  <si>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</si>
  <si>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</si>
  <si>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</si>
  <si>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</si>
  <si>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</si>
  <si>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</si>
  <si>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</si>
  <si>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</si>
  <si>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</si>
  <si>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</si>
  <si>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</si>
  <si>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</si>
  <si>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</si>
  <si>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</si>
  <si>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</si>
  <si>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</si>
  <si>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</si>
  <si>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</si>
  <si>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</si>
  <si>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</si>
  <si>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</si>
  <si>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</si>
  <si>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</si>
  <si>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</si>
  <si>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</si>
  <si>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</si>
  <si>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</si>
  <si>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</si>
  <si>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</si>
  <si>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</si>
  <si>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</si>
  <si>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</si>
  <si>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</si>
  <si>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</si>
  <si>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</si>
  <si>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</si>
  <si>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</si>
  <si>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</si>
  <si>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</si>
  <si>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</si>
  <si>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</si>
  <si>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</si>
  <si>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</si>
  <si>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</si>
  <si>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</si>
  <si>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</si>
  <si>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</si>
  <si>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</si>
  <si>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</si>
  <si>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</si>
  <si>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</si>
  <si>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</si>
  <si>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</si>
  <si>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</si>
  <si>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</si>
  <si>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</si>
  <si>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</si>
  <si>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</si>
  <si>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</si>
  <si>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</si>
  <si>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</si>
  <si>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</si>
  <si>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</si>
  <si>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</si>
  <si>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</si>
  <si>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</si>
  <si>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</si>
  <si>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</si>
  <si>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</si>
  <si>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</si>
  <si>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</si>
  <si>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</si>
  <si>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</si>
  <si>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</si>
  <si>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</si>
  <si>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</si>
  <si>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</si>
  <si>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</si>
  <si>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</si>
  <si>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</si>
  <si>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</si>
  <si>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</si>
  <si>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</si>
  <si>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</si>
  <si>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</si>
  <si>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</si>
  <si>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</si>
  <si>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</si>
  <si>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</si>
  <si>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</si>
  <si>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</si>
  <si>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</si>
  <si>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</si>
  <si>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</si>
  <si>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</si>
  <si>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</si>
  <si>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</si>
  <si>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</si>
  <si>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</si>
  <si>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</si>
  <si>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</si>
  <si>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</si>
  <si>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</si>
  <si>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</si>
  <si>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</si>
  <si>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</si>
  <si>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</si>
  <si>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</si>
  <si>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</si>
  <si>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</si>
  <si>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</si>
  <si>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</si>
  <si>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</si>
  <si>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</si>
  <si>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</si>
  <si>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</si>
  <si>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</si>
  <si>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</si>
  <si>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</si>
  <si>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</si>
  <si>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</si>
  <si>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</si>
  <si>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</si>
  <si>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</si>
  <si>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</si>
  <si>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</si>
  <si>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</si>
  <si>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</si>
  <si>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</si>
  <si>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</si>
  <si>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</si>
  <si>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</si>
  <si>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</si>
  <si>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</si>
  <si>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</si>
  <si>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</si>
  <si>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</si>
  <si>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</si>
  <si>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</si>
  <si>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</si>
  <si>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</si>
  <si>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</si>
  <si>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</si>
  <si>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</si>
  <si>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</si>
  <si>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</si>
  <si>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</si>
  <si>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</si>
  <si>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</si>
  <si>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</si>
  <si>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</si>
  <si>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</si>
  <si>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</si>
  <si>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</si>
  <si>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</si>
  <si>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</si>
  <si>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</si>
  <si>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</si>
  <si>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</si>
  <si>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</si>
  <si>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</si>
  <si>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</si>
  <si>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</si>
  <si>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</si>
  <si>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</si>
  <si>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</si>
  <si>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</si>
  <si>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</si>
  <si>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</si>
  <si>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</si>
  <si>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</si>
  <si>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</si>
  <si>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</si>
  <si>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</si>
  <si>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</si>
  <si>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</si>
  <si>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</si>
  <si>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</si>
  <si>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</si>
  <si>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</si>
  <si>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</si>
  <si>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</si>
  <si>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</si>
  <si>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</si>
  <si>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</si>
  <si>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</si>
  <si>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</si>
  <si>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</si>
  <si>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</si>
  <si>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</si>
  <si>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</si>
  <si>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</si>
  <si>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</si>
  <si>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</si>
  <si>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Белоярский муниципальный район</t>
  </si>
  <si>
    <t>71811000</t>
  </si>
  <si>
    <t>Белоярский</t>
  </si>
  <si>
    <t>71811151</t>
  </si>
  <si>
    <t>Верхнеказымский</t>
  </si>
  <si>
    <t>71811406</t>
  </si>
  <si>
    <t>Казым</t>
  </si>
  <si>
    <t>71811410</t>
  </si>
  <si>
    <t>Лыхма</t>
  </si>
  <si>
    <t>71811412</t>
  </si>
  <si>
    <t>Полноват</t>
  </si>
  <si>
    <t>71811415</t>
  </si>
  <si>
    <t>Сорум</t>
  </si>
  <si>
    <t>71811420</t>
  </si>
  <si>
    <t>Сосновка</t>
  </si>
  <si>
    <t>71811419</t>
  </si>
  <si>
    <t>Березовский муниципальный район</t>
  </si>
  <si>
    <t>71812000</t>
  </si>
  <si>
    <t>Городское поселение Берёзово</t>
  </si>
  <si>
    <t>71812151</t>
  </si>
  <si>
    <t>Городское поселение Игрим</t>
  </si>
  <si>
    <t>71812154</t>
  </si>
  <si>
    <t>Приполярный</t>
  </si>
  <si>
    <t>71812418</t>
  </si>
  <si>
    <t>Саранпауль</t>
  </si>
  <si>
    <t>71812420</t>
  </si>
  <si>
    <t>Светлый</t>
  </si>
  <si>
    <t>71812424</t>
  </si>
  <si>
    <t>Хулимсунт</t>
  </si>
  <si>
    <t>71812437</t>
  </si>
  <si>
    <t>Город Когалым</t>
  </si>
  <si>
    <t>71883000</t>
  </si>
  <si>
    <t>Город Радужный</t>
  </si>
  <si>
    <t>71877000</t>
  </si>
  <si>
    <t>Кондинский муниципальный район</t>
  </si>
  <si>
    <t>71816000</t>
  </si>
  <si>
    <t>Болчары</t>
  </si>
  <si>
    <t>71816408</t>
  </si>
  <si>
    <t>Кондинское</t>
  </si>
  <si>
    <t>71816151</t>
  </si>
  <si>
    <t>Куминский</t>
  </si>
  <si>
    <t>71816154</t>
  </si>
  <si>
    <t>Леуши</t>
  </si>
  <si>
    <t>71816416</t>
  </si>
  <si>
    <t>Луговой</t>
  </si>
  <si>
    <t>71816157</t>
  </si>
  <si>
    <t>Междуреченский</t>
  </si>
  <si>
    <t>71816160</t>
  </si>
  <si>
    <t>Мортка</t>
  </si>
  <si>
    <t>71816163</t>
  </si>
  <si>
    <t>Мулымья</t>
  </si>
  <si>
    <t>71816423</t>
  </si>
  <si>
    <t>Половинка</t>
  </si>
  <si>
    <t>71816420</t>
  </si>
  <si>
    <t>Шугур</t>
  </si>
  <si>
    <t>71816411</t>
  </si>
  <si>
    <t>Нефтеюганский муниципальный район</t>
  </si>
  <si>
    <t>71818000</t>
  </si>
  <si>
    <t>Каркатеевы</t>
  </si>
  <si>
    <t>71818401</t>
  </si>
  <si>
    <t>Куть-Ях</t>
  </si>
  <si>
    <t>71818402</t>
  </si>
  <si>
    <t>Лемпино</t>
  </si>
  <si>
    <t>71818403</t>
  </si>
  <si>
    <t>Пойковский</t>
  </si>
  <si>
    <t>71818157</t>
  </si>
  <si>
    <t>Салым</t>
  </si>
  <si>
    <t>71818405</t>
  </si>
  <si>
    <t>Сентябрьский</t>
  </si>
  <si>
    <t>71818406</t>
  </si>
  <si>
    <t>Сингапай</t>
  </si>
  <si>
    <t>71818410</t>
  </si>
  <si>
    <t>Усть-Юган</t>
  </si>
  <si>
    <t>71818407</t>
  </si>
  <si>
    <t>Чеускино</t>
  </si>
  <si>
    <t>71818409</t>
  </si>
  <si>
    <t>Нижневартовский муниципальный район</t>
  </si>
  <si>
    <t>71819000</t>
  </si>
  <si>
    <t>Аган</t>
  </si>
  <si>
    <t>71819402</t>
  </si>
  <si>
    <t>Вата</t>
  </si>
  <si>
    <t>71819403</t>
  </si>
  <si>
    <t>Ваховск</t>
  </si>
  <si>
    <t>71819405</t>
  </si>
  <si>
    <t>Зайцева речка</t>
  </si>
  <si>
    <t>71819412</t>
  </si>
  <si>
    <t>Излучинск</t>
  </si>
  <si>
    <t>71819153</t>
  </si>
  <si>
    <t>Ларьяк</t>
  </si>
  <si>
    <t>71819420</t>
  </si>
  <si>
    <t>Новоаганск</t>
  </si>
  <si>
    <t>71819156</t>
  </si>
  <si>
    <t>Покур</t>
  </si>
  <si>
    <t>71819427</t>
  </si>
  <si>
    <t>Октябрьский муниципальный район</t>
  </si>
  <si>
    <t>71821000</t>
  </si>
  <si>
    <t>Андра</t>
  </si>
  <si>
    <t>71821153</t>
  </si>
  <si>
    <t>Каменное</t>
  </si>
  <si>
    <t>71821424</t>
  </si>
  <si>
    <t>Карымкары</t>
  </si>
  <si>
    <t>71821408</t>
  </si>
  <si>
    <t>Малый Атлым</t>
  </si>
  <si>
    <t>71821416</t>
  </si>
  <si>
    <t>Октябрьское</t>
  </si>
  <si>
    <t>71821151</t>
  </si>
  <si>
    <t>Перегребное</t>
  </si>
  <si>
    <t>71821428</t>
  </si>
  <si>
    <t>Приобье</t>
  </si>
  <si>
    <t>71821156</t>
  </si>
  <si>
    <t>Сергино</t>
  </si>
  <si>
    <t>71821432</t>
  </si>
  <si>
    <t>Талинка</t>
  </si>
  <si>
    <t>71821157</t>
  </si>
  <si>
    <t>Унъюган</t>
  </si>
  <si>
    <t>71821404</t>
  </si>
  <si>
    <t>Шеркалы</t>
  </si>
  <si>
    <t>71821436</t>
  </si>
  <si>
    <t>Советский муниципальный район</t>
  </si>
  <si>
    <t>71824000</t>
  </si>
  <si>
    <t>Агириш</t>
  </si>
  <si>
    <t>71824152</t>
  </si>
  <si>
    <t>Алябьевский</t>
  </si>
  <si>
    <t>71824402</t>
  </si>
  <si>
    <t>Зеленоборск</t>
  </si>
  <si>
    <t>71824153</t>
  </si>
  <si>
    <t>Коммунистический</t>
  </si>
  <si>
    <t>71824155</t>
  </si>
  <si>
    <t>Малиновский</t>
  </si>
  <si>
    <t>71824158</t>
  </si>
  <si>
    <t>Пионерский</t>
  </si>
  <si>
    <t>71824157</t>
  </si>
  <si>
    <t>Советский</t>
  </si>
  <si>
    <t>71824104</t>
  </si>
  <si>
    <t>Таежный</t>
  </si>
  <si>
    <t>71824159</t>
  </si>
  <si>
    <t>Сургутский муниципальный район</t>
  </si>
  <si>
    <t>71826000</t>
  </si>
  <si>
    <t>Барсово</t>
  </si>
  <si>
    <t>71826153</t>
  </si>
  <si>
    <t>Белый Яр</t>
  </si>
  <si>
    <t>71826155</t>
  </si>
  <si>
    <t>Локосово</t>
  </si>
  <si>
    <t>71826416</t>
  </si>
  <si>
    <t>Лямина</t>
  </si>
  <si>
    <t>71826420</t>
  </si>
  <si>
    <t>Лянтор</t>
  </si>
  <si>
    <t>71826105</t>
  </si>
  <si>
    <t>Нижнесортымский</t>
  </si>
  <si>
    <t>71826423</t>
  </si>
  <si>
    <t>Русскинская</t>
  </si>
  <si>
    <t>71826430</t>
  </si>
  <si>
    <t>Солнечный</t>
  </si>
  <si>
    <t>71826407</t>
  </si>
  <si>
    <t>Сытомино</t>
  </si>
  <si>
    <t>71826436</t>
  </si>
  <si>
    <t>Тундрино</t>
  </si>
  <si>
    <t>71826444</t>
  </si>
  <si>
    <t>Угут</t>
  </si>
  <si>
    <t>71826448</t>
  </si>
  <si>
    <t>Ульт-Ягун</t>
  </si>
  <si>
    <t>71826450</t>
  </si>
  <si>
    <t>Федоровский</t>
  </si>
  <si>
    <t>71826165</t>
  </si>
  <si>
    <t>Ханты-Мансийский муниципальный район</t>
  </si>
  <si>
    <t>71829000</t>
  </si>
  <si>
    <t>Выкатной</t>
  </si>
  <si>
    <t>71829435</t>
  </si>
  <si>
    <t>Горноправдинск</t>
  </si>
  <si>
    <t>71829406</t>
  </si>
  <si>
    <t>Красноленинский</t>
  </si>
  <si>
    <t>71829443</t>
  </si>
  <si>
    <t>Кышик</t>
  </si>
  <si>
    <t>71829417</t>
  </si>
  <si>
    <t>Луговской</t>
  </si>
  <si>
    <t>71829416</t>
  </si>
  <si>
    <t>Нялинское</t>
  </si>
  <si>
    <t>71829424</t>
  </si>
  <si>
    <t>Селиярово</t>
  </si>
  <si>
    <t>71829428</t>
  </si>
  <si>
    <t>Сибирский</t>
  </si>
  <si>
    <t>71829432</t>
  </si>
  <si>
    <t>Согом</t>
  </si>
  <si>
    <t>71829434</t>
  </si>
  <si>
    <t>Цингалы</t>
  </si>
  <si>
    <t>71829448</t>
  </si>
  <si>
    <t>Шапша</t>
  </si>
  <si>
    <t>71829412</t>
  </si>
  <si>
    <t>поселок Кедровый</t>
  </si>
  <si>
    <t>71829407</t>
  </si>
  <si>
    <t>временный</t>
  </si>
  <si>
    <t>71000112</t>
  </si>
  <si>
    <t>временное</t>
  </si>
  <si>
    <t>71000111</t>
  </si>
  <si>
    <t>город Лангепас</t>
  </si>
  <si>
    <t>71872000</t>
  </si>
  <si>
    <t>город Мегион</t>
  </si>
  <si>
    <t>71873000</t>
  </si>
  <si>
    <t>город Нефтеюганск</t>
  </si>
  <si>
    <t>71874000</t>
  </si>
  <si>
    <t>город Нижневартовск</t>
  </si>
  <si>
    <t>71875000</t>
  </si>
  <si>
    <t>Город Нижневартовск</t>
  </si>
  <si>
    <t>город Нягань</t>
  </si>
  <si>
    <t>71879000</t>
  </si>
  <si>
    <t>город Покачи</t>
  </si>
  <si>
    <t>71884000</t>
  </si>
  <si>
    <t>город Пыть-Ях</t>
  </si>
  <si>
    <t>71885000</t>
  </si>
  <si>
    <t>город Сургут</t>
  </si>
  <si>
    <t>71876000</t>
  </si>
  <si>
    <t>город Урай</t>
  </si>
  <si>
    <t>71878000</t>
  </si>
  <si>
    <t>город Ханты-Мансийск</t>
  </si>
  <si>
    <t>71871000</t>
  </si>
  <si>
    <t>город Югорск</t>
  </si>
  <si>
    <t>71887000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</si>
  <si>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</si>
  <si>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</si>
  <si>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</si>
  <si>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</si>
  <si>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</si>
  <si>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</si>
  <si>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</si>
  <si>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</si>
  <si>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</si>
  <si>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</si>
  <si>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</si>
  <si>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</si>
  <si>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</si>
  <si>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</si>
  <si>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</si>
  <si>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</si>
  <si>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</si>
  <si>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</si>
  <si>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</si>
  <si>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</si>
  <si>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</si>
  <si>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</si>
  <si>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</si>
  <si>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ПЛАН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</si>
  <si>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</si>
  <si>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</si>
  <si>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</si>
  <si>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</si>
  <si>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</si>
  <si>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ОАО "ОГК-2"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</si>
  <si>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</si>
  <si>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</si>
  <si>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</si>
  <si>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</si>
  <si>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</si>
  <si>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</si>
  <si>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ООО"Казымэнергогаз"</t>
  </si>
  <si>
    <t>8611005350</t>
  </si>
  <si>
    <t>861101001</t>
  </si>
  <si>
    <t>ОАО "Югорская Коммунальная Эксплуатирующая Компания - Белоярский"</t>
  </si>
  <si>
    <t>8611008230</t>
  </si>
  <si>
    <t>ООО "Газпром Трансгаз Югорск" Верхнеказымское ЛПУ МГ</t>
  </si>
  <si>
    <t>8622000931</t>
  </si>
  <si>
    <t>861102002</t>
  </si>
  <si>
    <t>ООО "Газпром Трансгаз Югорск" Бобровское ЛПУ МГ</t>
  </si>
  <si>
    <t>861102003</t>
  </si>
  <si>
    <t>ООО "Газпром Трансгаз Югорск" Сорумское ЛПУ МГ</t>
  </si>
  <si>
    <t>861102005</t>
  </si>
  <si>
    <t>ООО "Газпром Трансгаз Югорск" Сосновское ЛПУ МГ</t>
  </si>
  <si>
    <t>861102006</t>
  </si>
  <si>
    <t>МУП ЖКХ МО "Березовский район"</t>
  </si>
  <si>
    <t>8613004070</t>
  </si>
  <si>
    <t>861301001</t>
  </si>
  <si>
    <t>Игримское МУП "Тепловодоканал"</t>
  </si>
  <si>
    <t>8613003735</t>
  </si>
  <si>
    <t>ООО "Газпром Трансгаз Югорск" Уральское ЛПУ МГ</t>
  </si>
  <si>
    <t>861302003</t>
  </si>
  <si>
    <t>муниципальное унитарное предприятие жилищно-коммунального хозяйства с. Саранпауль</t>
  </si>
  <si>
    <t>8613003823</t>
  </si>
  <si>
    <t>ООО "Газпром Трансгаз Югорск" Пунгинское ЛПУ МГ</t>
  </si>
  <si>
    <t>861302002</t>
  </si>
  <si>
    <t>ООО "Газпром Трансгаз Югорск" Сосьвинское ЛПУ МГ</t>
  </si>
  <si>
    <t>861302004</t>
  </si>
  <si>
    <t>КГМУП "Водоканал"</t>
  </si>
  <si>
    <t>8608040097</t>
  </si>
  <si>
    <t>860801001</t>
  </si>
  <si>
    <t>ООО "Горводоканал"</t>
  </si>
  <si>
    <t>8608053709</t>
  </si>
  <si>
    <t>ООО "ЛУКОЙЛ-Западная Сибирь"</t>
  </si>
  <si>
    <t>8608048498</t>
  </si>
  <si>
    <t>860602001</t>
  </si>
  <si>
    <t>Унитарное муниупальное предприятие "Горводоканал"</t>
  </si>
  <si>
    <t>8609014156</t>
  </si>
  <si>
    <t>860901001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</si>
  <si>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</si>
  <si>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</si>
  <si>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</si>
  <si>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</si>
  <si>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</si>
  <si>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</si>
  <si>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МУП "Теплотехнология"</t>
  </si>
  <si>
    <t>8616008805</t>
  </si>
  <si>
    <t>861601001</t>
  </si>
  <si>
    <t>ОАО "Сибнефтепровод" Тобольское УМН</t>
  </si>
  <si>
    <t>7201000726</t>
  </si>
  <si>
    <t>997150001</t>
  </si>
  <si>
    <t>ООО "Теплотехсервис"</t>
  </si>
  <si>
    <t>8616010667</t>
  </si>
  <si>
    <t>филиал Урайское УМН ОАО "Сибнефтепровод"</t>
  </si>
  <si>
    <t>ООО "Спектр-Л"</t>
  </si>
  <si>
    <t>8616008428</t>
  </si>
  <si>
    <t>МУП "Тепловодоснабжение"</t>
  </si>
  <si>
    <t>8616008851</t>
  </si>
  <si>
    <t>ООО "Комплекс коммунальных платежей"</t>
  </si>
  <si>
    <t>8616010628</t>
  </si>
  <si>
    <t>"Коммунальщик"</t>
  </si>
  <si>
    <t>8616008837</t>
  </si>
  <si>
    <t>МУП "Теплоэнергия"</t>
  </si>
  <si>
    <t>8616008820</t>
  </si>
  <si>
    <t>ОАО "Теплоэнергия"</t>
  </si>
  <si>
    <t>8616010755</t>
  </si>
  <si>
    <t>РМУП "Тепловодоканал"</t>
  </si>
  <si>
    <t>8616009742</t>
  </si>
  <si>
    <t>"Морткинское ЖКХ"</t>
  </si>
  <si>
    <t>8616005995</t>
  </si>
  <si>
    <t>ООО "Лесопромышленная компания МДФ"</t>
  </si>
  <si>
    <t>8616007505</t>
  </si>
  <si>
    <t>ООО "Морткинская жилищно-коммунальная компания"</t>
  </si>
  <si>
    <t>8616010610</t>
  </si>
  <si>
    <t>ОАО "Юкон-газ"</t>
  </si>
  <si>
    <t>8616001126</t>
  </si>
  <si>
    <t>ОАО "Половинкинское жилищно-коммунальное хозяйство"</t>
  </si>
  <si>
    <t>8616010716</t>
  </si>
  <si>
    <t>Половинкинское ЖКХ</t>
  </si>
  <si>
    <t>8616006710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</si>
  <si>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</si>
  <si>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</si>
  <si>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</si>
  <si>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</si>
  <si>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</si>
  <si>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</si>
  <si>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Нефтеюганское УМН ОАО "Сибнефтепровод"</t>
  </si>
  <si>
    <t>860402002</t>
  </si>
  <si>
    <t>ООО "Авангард-Коммунальник"</t>
  </si>
  <si>
    <t>8619014170</t>
  </si>
  <si>
    <t>861901001</t>
  </si>
  <si>
    <t>ООО "Газпром трансгаз Сургут" Южно-Балыкское ЛПУ МГ</t>
  </si>
  <si>
    <t>8617002073</t>
  </si>
  <si>
    <t>860201001</t>
  </si>
  <si>
    <t>ООО "ЮграКомфорт"</t>
  </si>
  <si>
    <t>8619014540</t>
  </si>
  <si>
    <t>ООО"Промысловик"</t>
  </si>
  <si>
    <t>8619001068</t>
  </si>
  <si>
    <t>Пойковское МУП "Управление тепловодоснабжения"</t>
  </si>
  <si>
    <t>8619005930</t>
  </si>
  <si>
    <t>НРМУП"Салымское ремонтно-эксплуатационное управление"</t>
  </si>
  <si>
    <t>8619004598</t>
  </si>
  <si>
    <t>ООО "Тепловик 2"</t>
  </si>
  <si>
    <t>8619014042</t>
  </si>
  <si>
    <t>ООО "Тепловик"</t>
  </si>
  <si>
    <t>8619011242</t>
  </si>
  <si>
    <t>ООО"Русич+"</t>
  </si>
  <si>
    <t>8619014067</t>
  </si>
  <si>
    <t>Самсоновское ЛПУ  МГ ООО "Газпром трансгаз Сургут"</t>
  </si>
  <si>
    <t>Филиал №1 Пойковского муниципального унитарного предприятия "Управление тепловодоснабжения"</t>
  </si>
  <si>
    <t>861943001</t>
  </si>
  <si>
    <t>МУП "Излучинское многопрофильное коммунальное хозяйство"</t>
  </si>
  <si>
    <t>8620011575</t>
  </si>
  <si>
    <t>862001001</t>
  </si>
  <si>
    <t>ОАО "Излучинское многопрофильное коммунальное хозяйство"</t>
  </si>
  <si>
    <t>8620019077</t>
  </si>
  <si>
    <t>МУП "Сельское ЖКХ"</t>
  </si>
  <si>
    <t>8620012191</t>
  </si>
  <si>
    <t>860301001</t>
  </si>
  <si>
    <t>МУП "Аганское многопрофильное жилищно-коммунальное управление"</t>
  </si>
  <si>
    <t>8620008212</t>
  </si>
  <si>
    <t>ОАО "Аганское многопрофильное жилищно-коммунальное управление"</t>
  </si>
  <si>
    <t>8620019101</t>
  </si>
  <si>
    <t>ООО "Газпром Трансгаз Югорск" Октябрьское ЛПУ МГ</t>
  </si>
  <si>
    <t>861402001</t>
  </si>
  <si>
    <t>ООО "Валькирия"</t>
  </si>
  <si>
    <t>8614006591</t>
  </si>
  <si>
    <t>861401001</t>
  </si>
  <si>
    <t>МП ЖКХ МО сельское поселение Карымкары</t>
  </si>
  <si>
    <t>8614004700</t>
  </si>
  <si>
    <t>Малоатлымское МП ЖКХ МО сп. Малый Атлым</t>
  </si>
  <si>
    <t>8614004795</t>
  </si>
  <si>
    <t>ООО "РК СТРОЙ"</t>
  </si>
  <si>
    <t>5902838262</t>
  </si>
  <si>
    <t>590201001</t>
  </si>
  <si>
    <t>Октябрьское МП ЖКХ МО гп. Октябрьское</t>
  </si>
  <si>
    <t>8614000374</t>
  </si>
  <si>
    <t>ООО "Газпром Трансгаз Югорск" Перегребненское ЛПУ МГ</t>
  </si>
  <si>
    <t>861402002</t>
  </si>
  <si>
    <t>ООО "Перегребненская генерирующая компания"</t>
  </si>
  <si>
    <t>8614007958</t>
  </si>
  <si>
    <t>ООО "Приобьтеплоконтроль"</t>
  </si>
  <si>
    <t>8614006418</t>
  </si>
  <si>
    <t>Приобское МП ЖКХ МО городское поселение Приобье</t>
  </si>
  <si>
    <t>8614000078</t>
  </si>
  <si>
    <t>Общество с ограниченной ответственностью "Многоотраслевое производственное объединение "Талинка"</t>
  </si>
  <si>
    <t>8610015563</t>
  </si>
  <si>
    <t>861001001</t>
  </si>
  <si>
    <t>ООО "Газпром Трансгаз Югорск" Таежное ЛПУ МГ</t>
  </si>
  <si>
    <t>861402003</t>
  </si>
  <si>
    <t>ООО "Унъюганская генерирующая компания"</t>
  </si>
  <si>
    <t>8614007771</t>
  </si>
  <si>
    <t>Унъюганское МП ЖКХ МО Октябрьский район</t>
  </si>
  <si>
    <t>8614003921</t>
  </si>
  <si>
    <t>Шеркальское МП ЖКХ МО сп. Шеркалы</t>
  </si>
  <si>
    <t>8614004724</t>
  </si>
  <si>
    <t>МУП "ЖКХ п.Агириш"</t>
  </si>
  <si>
    <t>8622009490</t>
  </si>
  <si>
    <t>891501001</t>
  </si>
  <si>
    <t>ОАО "Советские коммунальные системы"</t>
  </si>
  <si>
    <t>8622015367</t>
  </si>
  <si>
    <t>861501001</t>
  </si>
  <si>
    <t>МУП "ЖКХ п.Зеленоборск"</t>
  </si>
  <si>
    <t>8622009483</t>
  </si>
  <si>
    <t>МУП МО Советский район "Жилищно-коммунальное хозяйство п.Пионерский"</t>
  </si>
  <si>
    <t>8622009469</t>
  </si>
  <si>
    <t>МУП "Коммунальщик"</t>
  </si>
  <si>
    <t>8615010569</t>
  </si>
  <si>
    <t>ОАО "Российские железные дороги"</t>
  </si>
  <si>
    <t>7708503727</t>
  </si>
  <si>
    <t>ООО "Аэропорт Советский"</t>
  </si>
  <si>
    <t>8615001243</t>
  </si>
  <si>
    <t>МО Советский район "ЖКХ пос.Коммунистический"</t>
  </si>
  <si>
    <t>8622009437</t>
  </si>
  <si>
    <t>МУП "ТО УТВиВ №1" МО Сургутский район</t>
  </si>
  <si>
    <t>8617018034</t>
  </si>
  <si>
    <t>861701001</t>
  </si>
  <si>
    <t>ЛГ МУП "Управление тепловодоснабжения и водоотведения"</t>
  </si>
  <si>
    <t>8617028441</t>
  </si>
  <si>
    <t>МУП "Управление тепловодоснабжения и водоотведения "Сибиряк"</t>
  </si>
  <si>
    <t>8617028226</t>
  </si>
  <si>
    <t>МУП "Федоровское ЖКХ"</t>
  </si>
  <si>
    <t>8617028917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</si>
  <si>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</si>
  <si>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</si>
  <si>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</si>
  <si>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</si>
  <si>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</si>
  <si>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МП "Комплекс-Плюс"</t>
  </si>
  <si>
    <t>8618000294</t>
  </si>
  <si>
    <t>861801001</t>
  </si>
  <si>
    <t>МП ЖЭК-3</t>
  </si>
  <si>
    <t>8618005341</t>
  </si>
  <si>
    <t>Филиал ОАО "ОГК-2" - Сургутская ГРЭС-1</t>
  </si>
  <si>
    <t>2607018122</t>
  </si>
  <si>
    <t>860202001</t>
  </si>
  <si>
    <t>Лангепасское городское муниципальное унитарное предприятие "Тепловодоканал"</t>
  </si>
  <si>
    <t>8607100272</t>
  </si>
  <si>
    <t>860701001</t>
  </si>
  <si>
    <t>МУП "Тепловодоканал"</t>
  </si>
  <si>
    <t>8605013419</t>
  </si>
  <si>
    <t>860501001</t>
  </si>
  <si>
    <t>ООО "СпецТеплоСервис"</t>
  </si>
  <si>
    <t>8605019890</t>
  </si>
  <si>
    <t>ООО "Калина"</t>
  </si>
  <si>
    <t>8604000255</t>
  </si>
  <si>
    <t>860401001</t>
  </si>
  <si>
    <t>ООО "РН - Юганскнефтегаз"</t>
  </si>
  <si>
    <t>8604035473</t>
  </si>
  <si>
    <t>862450001</t>
  </si>
  <si>
    <t>ООО "Сибкомстройсервис"</t>
  </si>
  <si>
    <t>8604031221</t>
  </si>
  <si>
    <t>ООО "ЮНГ-Теплонефть"</t>
  </si>
  <si>
    <t>8604035466</t>
  </si>
  <si>
    <t>ООО "Юганскводоканал"</t>
  </si>
  <si>
    <t>8604028282</t>
  </si>
  <si>
    <t>Муниципальное унитарное предприятие Горводоканал</t>
  </si>
  <si>
    <t>8603010370</t>
  </si>
  <si>
    <t>ООО "Нижневартовский газоперерабатывающий комплекс"</t>
  </si>
  <si>
    <t>8603138726</t>
  </si>
  <si>
    <t>ОАО "Няганские энергетические ресурсы"</t>
  </si>
  <si>
    <t>8610016084</t>
  </si>
  <si>
    <t>ОАО "ЮКЭК-Нягань"</t>
  </si>
  <si>
    <t>8610024568</t>
  </si>
  <si>
    <t>ЗАО "Управляющая компания тепловодоснабжения и канализации"</t>
  </si>
  <si>
    <t>8621005133</t>
  </si>
  <si>
    <t>862101001</t>
  </si>
  <si>
    <t>ООО "Аквалидер"</t>
  </si>
  <si>
    <t>8621000390</t>
  </si>
  <si>
    <t>СЦ Управления теплоснабжения ООО "ЛУКОЙЛ-Западная Сибирь", Лангепасско-Покачевский регион</t>
  </si>
  <si>
    <t>862132001</t>
  </si>
  <si>
    <t>Муниципальное унитарное предприятие "Управление городского хозяйства"</t>
  </si>
  <si>
    <t>8612007896</t>
  </si>
  <si>
    <t>861201001</t>
  </si>
  <si>
    <t>Некомерческая организация "Товарищество собственников жилья "Факел"</t>
  </si>
  <si>
    <t>8612010063</t>
  </si>
  <si>
    <t>ОАО "Южно-Балыкский газоперерабатывающий комплекс"</t>
  </si>
  <si>
    <t>8612009727</t>
  </si>
  <si>
    <t>ОАО "Аэропорт Сургут"</t>
  </si>
  <si>
    <t>8602060523</t>
  </si>
  <si>
    <t>ОАО "ОГК-4" филиал Сургутская ГРЭС-2</t>
  </si>
  <si>
    <t>8602067092</t>
  </si>
  <si>
    <t>ОАО "Сургутнефтегаз"</t>
  </si>
  <si>
    <t>8602060555</t>
  </si>
  <si>
    <t>ОАО "Тюменьэнерго" Сургутские электрические сети</t>
  </si>
  <si>
    <t>8602060185</t>
  </si>
  <si>
    <t>860203001</t>
  </si>
  <si>
    <t>ООО "Газпром трансгаз Сургут"</t>
  </si>
  <si>
    <t>997250001</t>
  </si>
  <si>
    <t>ООО "Эколайн"</t>
  </si>
  <si>
    <t>8602222661</t>
  </si>
  <si>
    <t>СГ МУП "Горводоканал"</t>
  </si>
  <si>
    <t>8602016725</t>
  </si>
  <si>
    <t>СГ МУП "Городские тепловые сети"</t>
  </si>
  <si>
    <t>8602017038</t>
  </si>
  <si>
    <t>СГ МУП "Тепловик"</t>
  </si>
  <si>
    <t>8602001408</t>
  </si>
  <si>
    <t>МУП "Водоканал"</t>
  </si>
  <si>
    <t>8606005890</t>
  </si>
  <si>
    <t>860601001</t>
  </si>
  <si>
    <t>ОАО "Водоканал"</t>
  </si>
  <si>
    <t>8606013108</t>
  </si>
  <si>
    <t>ООО "ЛУКОЙЛ-Западная Сибирь" Сервисный центр теплоснабжения ТПП "Урайнефтегаз"</t>
  </si>
  <si>
    <t>860632001</t>
  </si>
  <si>
    <t>МП "Водоканал"</t>
  </si>
  <si>
    <t>8601001099</t>
  </si>
  <si>
    <t>860101001</t>
  </si>
  <si>
    <t>ООО "Газпром трансгаз Югорск"</t>
  </si>
  <si>
    <t>ООО "Югорскэнергогаз"</t>
  </si>
  <si>
    <t>8622007609</t>
  </si>
  <si>
    <t>862201001</t>
  </si>
  <si>
    <t>Нет</t>
  </si>
  <si>
    <t>356128, РФ, Ставропольский край, Изобильненский район, п.Солнечнодольск</t>
  </si>
  <si>
    <t xml:space="preserve"> 628406, РФ, Тюменская область, ХМАО-ЮГРА, г. Сургут, п.Кедровый</t>
  </si>
  <si>
    <t>Овчинников Евгений Викторович</t>
  </si>
  <si>
    <t>(3462) 76-43-59</t>
  </si>
  <si>
    <t xml:space="preserve">Антонова Татьяна Константиновна </t>
  </si>
  <si>
    <t>(3462) 76-43-58</t>
  </si>
  <si>
    <t>Корнилова Ольга Валентиновна</t>
  </si>
  <si>
    <t>руководитель группы ФЭС</t>
  </si>
  <si>
    <t>(3462) 76-46-00</t>
  </si>
  <si>
    <t>kornov@surgut.ogk2.ru</t>
  </si>
  <si>
    <t>10.02.2011 №4-нп</t>
  </si>
  <si>
    <t>Региональная служба по тарифам ХМАО-Югры</t>
  </si>
  <si>
    <t>письмо, газета "Новости Югры"</t>
  </si>
  <si>
    <t xml:space="preserve">письмо  "Абонента" в адрес директора филиала о подключении к сетям </t>
  </si>
  <si>
    <t xml:space="preserve"> расчет нормативного  водопотребления, адрес и характеристика подключаемого объекта, правоустанавливающие документы на подключаемый объект.</t>
  </si>
  <si>
    <t>Получение тех. условий на присоединение, составленных совместно ПТО и ЦОР и утвержденных главным инженером филиала, либо письменный отказ при отсутствии возможности подключения.</t>
  </si>
  <si>
    <t>ПТО тел.76-43-26, ЦОР тел. 76-43-78</t>
  </si>
  <si>
    <t>г.Сургут, п. Кедровый</t>
  </si>
  <si>
    <t xml:space="preserve">1.1. "Организация ВКХ" оказывает услуги  водоснабжения  в размере установленного месячного лимита. 2.2. Тариф за услуги включает в себя затраты  "Организации ВКХ" на подъем, очистку, транспортирование воды. 5.3.  Оплата производится  за объем потребленной воды, определенный по  приборам учета, установленным на сетях "Абонента". Договор содержит разделы: права и обязанности сторон, порядок учета и расчетов, ответственность сторон, адреса и реквизиты сторон. Договор на присоединение к сетям отсутствует.
</t>
  </si>
  <si>
    <t>ivs@surgut.ogk2.ru; mordn@surgut.ogk2.ru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</si>
</sst>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5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5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vertical="center" wrapText="1"/>
      <protection/>
    </xf>
    <xf numFmtId="0" fontId="40" fillId="25" borderId="0" xfId="495" applyFont="1" applyFill="1" applyBorder="1" applyAlignment="1" applyProtection="1">
      <alignment horizontal="center" vertical="center" wrapText="1"/>
      <protection/>
    </xf>
    <xf numFmtId="0" fontId="40" fillId="0" borderId="0" xfId="495" applyFont="1" applyFill="1" applyBorder="1" applyAlignment="1" applyProtection="1">
      <alignment horizontal="center" vertical="center" wrapText="1"/>
      <protection/>
    </xf>
    <xf numFmtId="0" fontId="51" fillId="25" borderId="18" xfId="501" applyNumberFormat="1" applyFont="1" applyFill="1" applyBorder="1" applyAlignment="1" applyProtection="1">
      <alignment horizontal="center" vertical="center" wrapText="1"/>
      <protection/>
    </xf>
    <xf numFmtId="0" fontId="51" fillId="25" borderId="0" xfId="501" applyNumberFormat="1" applyFont="1" applyFill="1" applyBorder="1" applyAlignment="1" applyProtection="1">
      <alignment horizontal="center" vertical="center" wrapText="1"/>
      <protection/>
    </xf>
    <xf numFmtId="49" fontId="44" fillId="25" borderId="0" xfId="501" applyNumberFormat="1" applyFont="1" applyFill="1" applyBorder="1" applyAlignment="1" applyProtection="1">
      <alignment horizontal="center" vertical="center" wrapText="1"/>
      <protection/>
    </xf>
    <xf numFmtId="14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5" borderId="0" xfId="501" applyNumberFormat="1" applyFont="1" applyFill="1" applyBorder="1" applyAlignment="1" applyProtection="1">
      <alignment horizontal="center" vertical="center" wrapText="1"/>
      <protection/>
    </xf>
    <xf numFmtId="0" fontId="40" fillId="25" borderId="0" xfId="495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1" applyNumberFormat="1" applyFont="1" applyFill="1" applyBorder="1" applyAlignment="1" applyProtection="1">
      <alignment horizontal="left" vertical="center" wrapText="1"/>
      <protection/>
    </xf>
    <xf numFmtId="49" fontId="40" fillId="25" borderId="18" xfId="501" applyNumberFormat="1" applyFont="1" applyFill="1" applyBorder="1" applyAlignment="1" applyProtection="1">
      <alignment horizontal="center" vertical="center" wrapText="1"/>
      <protection/>
    </xf>
    <xf numFmtId="49" fontId="40" fillId="25" borderId="13" xfId="501" applyNumberFormat="1" applyFont="1" applyFill="1" applyBorder="1" applyAlignment="1" applyProtection="1">
      <alignment horizontal="center" vertical="center" wrapText="1"/>
      <protection/>
    </xf>
    <xf numFmtId="0" fontId="40" fillId="25" borderId="19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vertical="center" wrapText="1"/>
      <protection/>
    </xf>
    <xf numFmtId="0" fontId="40" fillId="25" borderId="20" xfId="495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49" fillId="25" borderId="14" xfId="497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44" fillId="26" borderId="21" xfId="495" applyFont="1" applyFill="1" applyBorder="1" applyAlignment="1" applyProtection="1">
      <alignment horizontal="center" vertical="center" wrapText="1"/>
      <protection locked="0"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13" xfId="495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1" applyNumberFormat="1" applyFont="1" applyAlignment="1" applyProtection="1">
      <alignment horizontal="center" vertical="center" wrapText="1"/>
      <protection/>
    </xf>
    <xf numFmtId="49" fontId="51" fillId="0" borderId="0" xfId="501" applyNumberFormat="1" applyFont="1" applyAlignment="1" applyProtection="1">
      <alignment horizontal="center" vertical="center"/>
      <protection/>
    </xf>
    <xf numFmtId="49" fontId="40" fillId="25" borderId="23" xfId="501" applyNumberFormat="1" applyFont="1" applyFill="1" applyBorder="1" applyAlignment="1" applyProtection="1">
      <alignment horizontal="center" vertical="center" wrapText="1"/>
      <protection/>
    </xf>
    <xf numFmtId="0" fontId="40" fillId="26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1" applyNumberFormat="1" applyFont="1" applyFill="1" applyBorder="1" applyAlignment="1" applyProtection="1">
      <alignment horizontal="center" vertical="center" wrapText="1"/>
      <protection/>
    </xf>
    <xf numFmtId="0" fontId="40" fillId="25" borderId="26" xfId="501" applyNumberFormat="1" applyFont="1" applyFill="1" applyBorder="1" applyAlignment="1" applyProtection="1">
      <alignment horizontal="center" vertical="center" wrapText="1"/>
      <protection/>
    </xf>
    <xf numFmtId="0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7" xfId="501" applyNumberFormat="1" applyFont="1" applyFill="1" applyBorder="1" applyAlignment="1" applyProtection="1">
      <alignment horizontal="center" vertical="center" wrapText="1"/>
      <protection/>
    </xf>
    <xf numFmtId="49" fontId="40" fillId="25" borderId="15" xfId="501" applyNumberFormat="1" applyFont="1" applyFill="1" applyBorder="1" applyAlignment="1" applyProtection="1">
      <alignment horizontal="center" vertical="center" wrapText="1"/>
      <protection/>
    </xf>
    <xf numFmtId="0" fontId="40" fillId="25" borderId="28" xfId="495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1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5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1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1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1" applyNumberFormat="1" applyFont="1" applyFill="1" applyBorder="1" applyAlignment="1" applyProtection="1">
      <alignment horizontal="center" vertical="center" wrapText="1"/>
      <protection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49" fontId="40" fillId="25" borderId="18" xfId="490" applyFill="1" applyBorder="1" applyProtection="1">
      <alignment vertical="top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7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25" borderId="19" xfId="490" applyFill="1" applyBorder="1" applyProtection="1">
      <alignment vertical="top"/>
      <protection/>
    </xf>
    <xf numFmtId="49" fontId="40" fillId="25" borderId="20" xfId="490" applyFill="1" applyBorder="1" applyProtection="1">
      <alignment vertical="top"/>
      <protection/>
    </xf>
    <xf numFmtId="49" fontId="40" fillId="25" borderId="33" xfId="490" applyFill="1" applyBorder="1" applyProtection="1">
      <alignment vertical="top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499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25" borderId="35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1" applyNumberFormat="1" applyFont="1" applyFill="1" applyBorder="1" applyAlignment="1" applyProtection="1">
      <alignment horizontal="center" vertical="center" wrapText="1"/>
      <protection locked="0"/>
    </xf>
    <xf numFmtId="0" fontId="40" fillId="25" borderId="3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8" xfId="0" applyFont="1" applyFill="1" applyBorder="1" applyAlignment="1" applyProtection="1">
      <alignment horizontal="center" vertical="center" wrapText="1"/>
      <protection/>
    </xf>
    <xf numFmtId="0" fontId="44" fillId="25" borderId="2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19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0" xfId="0" applyFont="1" applyFill="1" applyBorder="1" applyAlignment="1" applyProtection="1">
      <alignment wrapText="1"/>
      <protection/>
    </xf>
    <xf numFmtId="0" fontId="40" fillId="25" borderId="20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6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19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50" xfId="0" applyFont="1" applyFill="1" applyBorder="1" applyAlignment="1" applyProtection="1">
      <alignment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0" fontId="55" fillId="25" borderId="52" xfId="367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51" xfId="0" applyFont="1" applyFill="1" applyBorder="1" applyAlignment="1" applyProtection="1">
      <alignment horizontal="left" vertical="center" wrapText="1" indent="1"/>
      <protection/>
    </xf>
    <xf numFmtId="0" fontId="40" fillId="25" borderId="23" xfId="0" applyFont="1" applyFill="1" applyBorder="1" applyAlignment="1" applyProtection="1">
      <alignment horizontal="left" vertical="center" wrapText="1" indent="1"/>
      <protection/>
    </xf>
    <xf numFmtId="0" fontId="40" fillId="25" borderId="50" xfId="0" applyFont="1" applyFill="1" applyBorder="1" applyAlignment="1" applyProtection="1">
      <alignment horizontal="center" vertical="center" wrapText="1"/>
      <protection/>
    </xf>
    <xf numFmtId="0" fontId="40" fillId="0" borderId="46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7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56" fillId="28" borderId="0" xfId="496" applyFont="1" applyFill="1" applyBorder="1" applyAlignment="1" applyProtection="1">
      <alignment horizont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/>
      <protection locked="0"/>
    </xf>
    <xf numFmtId="49" fontId="40" fillId="22" borderId="53" xfId="0" applyNumberFormat="1" applyFont="1" applyFill="1" applyBorder="1" applyAlignment="1" applyProtection="1">
      <alignment horizontal="center" vertical="center"/>
      <protection locked="0"/>
    </xf>
    <xf numFmtId="2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0" fontId="56" fillId="28" borderId="53" xfId="496" applyFont="1" applyFill="1" applyBorder="1" applyAlignment="1" applyProtection="1">
      <alignment horizontal="center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4" fillId="27" borderId="14" xfId="0" applyFont="1" applyFill="1" applyBorder="1" applyAlignment="1" applyProtection="1">
      <alignment horizontal="center" wrapText="1"/>
      <protection/>
    </xf>
    <xf numFmtId="0" fontId="40" fillId="27" borderId="14" xfId="0" applyFont="1" applyFill="1" applyBorder="1" applyAlignment="1" applyProtection="1">
      <alignment/>
      <protection/>
    </xf>
    <xf numFmtId="194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25" borderId="17" xfId="0" applyNumberFormat="1" applyFont="1" applyFill="1" applyBorder="1" applyAlignment="1" applyProtection="1">
      <alignment/>
      <protection/>
    </xf>
    <xf numFmtId="49" fontId="44" fillId="25" borderId="0" xfId="0" applyNumberFormat="1" applyFont="1" applyFill="1" applyBorder="1" applyAlignment="1" applyProtection="1">
      <alignment horizontal="center" wrapText="1"/>
      <protection/>
    </xf>
    <xf numFmtId="49" fontId="40" fillId="25" borderId="20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25" borderId="0" xfId="492" applyFont="1" applyFill="1" applyBorder="1" applyAlignment="1" applyProtection="1">
      <alignment vertical="center" wrapText="1"/>
      <protection/>
    </xf>
    <xf numFmtId="49" fontId="40" fillId="25" borderId="0" xfId="501" applyNumberFormat="1" applyFont="1" applyFill="1" applyBorder="1" applyAlignment="1" applyProtection="1">
      <alignment horizontal="center" vertical="center" wrapText="1"/>
      <protection/>
    </xf>
    <xf numFmtId="0" fontId="51" fillId="0" borderId="0" xfId="492" applyFont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vertical="center" wrapText="1"/>
      <protection/>
    </xf>
    <xf numFmtId="0" fontId="40" fillId="27" borderId="37" xfId="492" applyFont="1" applyFill="1" applyBorder="1" applyAlignment="1" applyProtection="1">
      <alignment vertical="center" wrapText="1"/>
      <protection/>
    </xf>
    <xf numFmtId="0" fontId="40" fillId="27" borderId="14" xfId="492" applyFont="1" applyFill="1" applyBorder="1" applyAlignment="1" applyProtection="1">
      <alignment vertical="center" wrapText="1"/>
      <protection/>
    </xf>
    <xf numFmtId="0" fontId="40" fillId="27" borderId="33" xfId="492" applyFont="1" applyFill="1" applyBorder="1" applyAlignment="1" applyProtection="1">
      <alignment vertical="center" wrapText="1"/>
      <protection/>
    </xf>
    <xf numFmtId="0" fontId="40" fillId="25" borderId="25" xfId="495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2" borderId="46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4" fillId="25" borderId="25" xfId="0" applyNumberFormat="1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0" fontId="40" fillId="26" borderId="21" xfId="492" applyFont="1" applyFill="1" applyBorder="1" applyAlignment="1" applyProtection="1">
      <alignment horizontal="center" vertical="center" wrapText="1"/>
      <protection locked="0"/>
    </xf>
    <xf numFmtId="0" fontId="55" fillId="0" borderId="0" xfId="367" applyFont="1" applyAlignment="1" applyProtection="1">
      <alignment/>
      <protection/>
    </xf>
    <xf numFmtId="49" fontId="44" fillId="22" borderId="53" xfId="0" applyNumberFormat="1" applyFont="1" applyFill="1" applyBorder="1" applyAlignment="1" applyProtection="1">
      <alignment horizontal="center" vertical="center"/>
      <protection locked="0"/>
    </xf>
    <xf numFmtId="0" fontId="55" fillId="28" borderId="53" xfId="367" applyFont="1" applyFill="1" applyBorder="1" applyAlignment="1" applyProtection="1">
      <alignment vertical="center"/>
      <protection/>
    </xf>
    <xf numFmtId="49" fontId="56" fillId="28" borderId="54" xfId="496" applyNumberFormat="1" applyFont="1" applyFill="1" applyBorder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0" xfId="367" applyFont="1" applyFill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25" borderId="51" xfId="0" applyFont="1" applyFill="1" applyBorder="1" applyAlignment="1" applyProtection="1">
      <alignment horizontal="left" vertical="center" wrapText="1"/>
      <protection/>
    </xf>
    <xf numFmtId="0" fontId="40" fillId="25" borderId="51" xfId="0" applyFont="1" applyFill="1" applyBorder="1" applyAlignment="1" applyProtection="1">
      <alignment horizontal="left" vertical="center" wrapText="1"/>
      <protection/>
    </xf>
    <xf numFmtId="0" fontId="40" fillId="25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vertical="center" wrapText="1"/>
      <protection/>
    </xf>
    <xf numFmtId="14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0" borderId="48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21" xfId="0" applyFont="1" applyFill="1" applyBorder="1" applyAlignment="1" applyProtection="1">
      <alignment horizontal="center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49" fillId="25" borderId="53" xfId="497" applyNumberFormat="1" applyFont="1" applyFill="1" applyBorder="1" applyAlignment="1" applyProtection="1">
      <alignment vertical="center" wrapText="1"/>
      <protection/>
    </xf>
    <xf numFmtId="49" fontId="40" fillId="0" borderId="0" xfId="494" applyFont="1" applyProtection="1">
      <alignment vertical="top"/>
      <protection/>
    </xf>
    <xf numFmtId="49" fontId="40" fillId="25" borderId="18" xfId="494" applyFont="1" applyFill="1" applyBorder="1" applyProtection="1">
      <alignment vertical="top"/>
      <protection/>
    </xf>
    <xf numFmtId="49" fontId="40" fillId="25" borderId="0" xfId="494" applyFont="1" applyFill="1" applyBorder="1" applyProtection="1">
      <alignment vertical="top"/>
      <protection/>
    </xf>
    <xf numFmtId="49" fontId="40" fillId="25" borderId="14" xfId="494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7" applyFont="1" applyFill="1" applyBorder="1" applyAlignment="1" applyProtection="1">
      <alignment wrapText="1"/>
      <protection/>
    </xf>
    <xf numFmtId="0" fontId="40" fillId="25" borderId="14" xfId="497" applyFont="1" applyFill="1" applyBorder="1" applyAlignment="1" applyProtection="1">
      <alignment wrapText="1"/>
      <protection/>
    </xf>
    <xf numFmtId="0" fontId="40" fillId="0" borderId="0" xfId="497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27" borderId="0" xfId="367" applyFont="1" applyFill="1" applyAlignment="1" applyProtection="1">
      <alignment/>
      <protection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0" fontId="57" fillId="27" borderId="0" xfId="0" applyFont="1" applyFill="1" applyBorder="1" applyAlignment="1" applyProtection="1">
      <alignment horizontal="center" wrapText="1"/>
      <protection/>
    </xf>
    <xf numFmtId="0" fontId="40" fillId="27" borderId="14" xfId="495" applyFont="1" applyFill="1" applyBorder="1" applyAlignment="1" applyProtection="1">
      <alignment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194" fontId="40" fillId="4" borderId="24" xfId="0" applyNumberFormat="1" applyFont="1" applyFill="1" applyBorder="1" applyAlignment="1" applyProtection="1">
      <alignment horizontal="center" vertical="center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" fontId="40" fillId="4" borderId="19" xfId="0" applyNumberFormat="1" applyFont="1" applyFill="1" applyBorder="1" applyAlignment="1" applyProtection="1">
      <alignment horizontal="center" vertical="center"/>
      <protection/>
    </xf>
    <xf numFmtId="0" fontId="40" fillId="25" borderId="28" xfId="0" applyFont="1" applyFill="1" applyBorder="1" applyAlignment="1" applyProtection="1">
      <alignment vertical="center"/>
      <protection/>
    </xf>
    <xf numFmtId="49" fontId="40" fillId="22" borderId="4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shrinkToFit="1"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0" fontId="56" fillId="28" borderId="32" xfId="49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4" fillId="0" borderId="42" xfId="0" applyNumberFormat="1" applyFont="1" applyFill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vertical="center" wrapText="1"/>
      <protection/>
    </xf>
    <xf numFmtId="0" fontId="40" fillId="0" borderId="33" xfId="0" applyFont="1" applyFill="1" applyBorder="1" applyAlignment="1" applyProtection="1">
      <alignment horizontal="center" vertical="center" wrapText="1"/>
      <protection/>
    </xf>
    <xf numFmtId="49" fontId="40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Fill="1" applyBorder="1" applyAlignment="1" applyProtection="1">
      <alignment horizontal="left" vertical="center" wrapText="1" indent="1"/>
      <protection/>
    </xf>
    <xf numFmtId="0" fontId="40" fillId="0" borderId="33" xfId="0" applyFont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49" fontId="40" fillId="0" borderId="42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Font="1" applyFill="1" applyBorder="1" applyAlignment="1" applyProtection="1">
      <alignment horizontal="left" vertical="center" wrapText="1" indent="2"/>
      <protection/>
    </xf>
    <xf numFmtId="0" fontId="40" fillId="0" borderId="33" xfId="0" applyFont="1" applyBorder="1" applyAlignment="1" applyProtection="1">
      <alignment horizontal="left" vertical="center" wrapText="1" indent="3"/>
      <protection/>
    </xf>
    <xf numFmtId="49" fontId="44" fillId="0" borderId="42" xfId="0" applyNumberFormat="1" applyFont="1" applyBorder="1" applyAlignment="1" applyProtection="1">
      <alignment horizontal="center" vertical="center" wrapText="1"/>
      <protection/>
    </xf>
    <xf numFmtId="0" fontId="44" fillId="0" borderId="33" xfId="0" applyFont="1" applyBorder="1" applyAlignment="1" applyProtection="1">
      <alignment vertical="center" wrapText="1"/>
      <protection/>
    </xf>
    <xf numFmtId="0" fontId="40" fillId="0" borderId="33" xfId="0" applyFont="1" applyBorder="1" applyAlignment="1" applyProtection="1">
      <alignment horizontal="left" vertical="center" wrapText="1" indent="1"/>
      <protection/>
    </xf>
    <xf numFmtId="49" fontId="44" fillId="0" borderId="39" xfId="0" applyNumberFormat="1" applyFont="1" applyBorder="1" applyAlignment="1" applyProtection="1">
      <alignment horizontal="center" vertical="center" wrapText="1"/>
      <protection/>
    </xf>
    <xf numFmtId="0" fontId="44" fillId="0" borderId="55" xfId="0" applyFont="1" applyBorder="1" applyAlignment="1" applyProtection="1">
      <alignment vertical="center" wrapText="1"/>
      <protection/>
    </xf>
    <xf numFmtId="0" fontId="40" fillId="0" borderId="55" xfId="0" applyFont="1" applyBorder="1" applyAlignment="1" applyProtection="1">
      <alignment horizontal="center" vertical="center" wrapText="1"/>
      <protection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5" applyFont="1" applyFill="1" applyBorder="1" applyAlignment="1" applyProtection="1">
      <alignment horizontal="center" vertical="center" wrapText="1"/>
      <protection locked="0"/>
    </xf>
    <xf numFmtId="167" fontId="40" fillId="22" borderId="48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492" applyFont="1" applyFill="1" applyBorder="1" applyAlignment="1" applyProtection="1">
      <alignment horizontal="center" vertical="center" wrapText="1"/>
      <protection/>
    </xf>
    <xf numFmtId="0" fontId="44" fillId="26" borderId="57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49" fontId="4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3" xfId="0" applyNumberFormat="1" applyFont="1" applyFill="1" applyBorder="1" applyAlignment="1" applyProtection="1">
      <alignment horizontal="center" vertical="center"/>
      <protection/>
    </xf>
    <xf numFmtId="2" fontId="40" fillId="0" borderId="13" xfId="0" applyNumberFormat="1" applyFont="1" applyFill="1" applyBorder="1" applyAlignment="1" applyProtection="1">
      <alignment horizontal="center" vertical="center"/>
      <protection/>
    </xf>
    <xf numFmtId="4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56" fillId="28" borderId="58" xfId="496" applyFont="1" applyFill="1" applyBorder="1" applyAlignment="1" applyProtection="1">
      <alignment horizontal="center"/>
      <protection/>
    </xf>
    <xf numFmtId="0" fontId="40" fillId="25" borderId="16" xfId="0" applyFont="1" applyFill="1" applyBorder="1" applyAlignment="1" applyProtection="1">
      <alignment horizontal="left" vertical="center" wrapText="1" indent="2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49" fontId="40" fillId="0" borderId="19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50" xfId="0" applyNumberFormat="1" applyFont="1" applyFill="1" applyBorder="1" applyAlignment="1" applyProtection="1">
      <alignment vertical="center" wrapText="1"/>
      <protection locked="0"/>
    </xf>
    <xf numFmtId="0" fontId="44" fillId="25" borderId="38" xfId="473" applyFont="1" applyFill="1" applyBorder="1" applyAlignment="1" applyProtection="1">
      <alignment horizontal="center" vertical="center" wrapText="1"/>
      <protection/>
    </xf>
    <xf numFmtId="0" fontId="44" fillId="25" borderId="59" xfId="0" applyFont="1" applyFill="1" applyBorder="1" applyAlignment="1" applyProtection="1">
      <alignment horizontal="center" vertical="center"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0" fontId="40" fillId="26" borderId="13" xfId="498" applyFont="1" applyFill="1" applyBorder="1" applyAlignment="1" applyProtection="1">
      <alignment horizontal="left" vertical="center" wrapText="1" indent="1"/>
      <protection locked="0"/>
    </xf>
    <xf numFmtId="0" fontId="44" fillId="25" borderId="36" xfId="0" applyFont="1" applyFill="1" applyBorder="1" applyAlignment="1" applyProtection="1">
      <alignment horizontal="center" vertical="center"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40" fillId="25" borderId="60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8" xfId="0" applyFont="1" applyFill="1" applyBorder="1" applyAlignment="1" applyProtection="1">
      <alignment horizontal="center" vertical="center"/>
      <protection locked="0"/>
    </xf>
    <xf numFmtId="49" fontId="44" fillId="25" borderId="36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4" fillId="28" borderId="61" xfId="0" applyFont="1" applyFill="1" applyBorder="1" applyAlignment="1" applyProtection="1">
      <alignment horizontal="center" wrapText="1"/>
      <protection/>
    </xf>
    <xf numFmtId="0" fontId="55" fillId="28" borderId="62" xfId="367" applyFont="1" applyFill="1" applyBorder="1" applyAlignment="1" applyProtection="1">
      <alignment horizontal="left" vertical="center" wrapText="1" indent="1"/>
      <protection/>
    </xf>
    <xf numFmtId="0" fontId="40" fillId="28" borderId="63" xfId="0" applyFont="1" applyFill="1" applyBorder="1" applyAlignment="1" applyProtection="1">
      <alignment wrapText="1"/>
      <protection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4" xfId="0" applyFont="1" applyFill="1" applyBorder="1" applyAlignment="1" applyProtection="1">
      <alignment horizontal="center" vertical="center"/>
      <protection/>
    </xf>
    <xf numFmtId="0" fontId="40" fillId="25" borderId="53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8" borderId="54" xfId="0" applyFont="1" applyFill="1" applyBorder="1" applyAlignment="1" applyProtection="1">
      <alignment horizontal="center" vertical="center"/>
      <protection/>
    </xf>
    <xf numFmtId="0" fontId="55" fillId="28" borderId="53" xfId="367" applyFont="1" applyFill="1" applyBorder="1" applyAlignment="1">
      <alignment horizontal="left" vertical="center" indent="1"/>
    </xf>
    <xf numFmtId="4" fontId="40" fillId="28" borderId="32" xfId="0" applyNumberFormat="1" applyFont="1" applyFill="1" applyBorder="1" applyAlignment="1" applyProtection="1">
      <alignment horizontal="center" vertical="center"/>
      <protection locked="0"/>
    </xf>
    <xf numFmtId="49" fontId="56" fillId="0" borderId="36" xfId="500" applyNumberFormat="1" applyFont="1" applyBorder="1" applyAlignment="1" applyProtection="1">
      <alignment horizontal="center" vertical="center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49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47" xfId="367" applyFont="1" applyFill="1" applyBorder="1" applyAlignment="1" applyProtection="1">
      <alignment horizontal="center" vertical="center"/>
      <protection/>
    </xf>
    <xf numFmtId="1" fontId="40" fillId="22" borderId="24" xfId="0" applyNumberFormat="1" applyFont="1" applyFill="1" applyBorder="1" applyAlignment="1" applyProtection="1">
      <alignment horizontal="center" vertical="center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40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3" xfId="493" applyFont="1" applyFill="1" applyBorder="1" applyAlignment="1" applyProtection="1">
      <alignment horizontal="left" vertical="center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40" fillId="22" borderId="53" xfId="493" applyFont="1" applyFill="1" applyBorder="1" applyAlignment="1" applyProtection="1">
      <alignment horizontal="left" vertical="center" wrapText="1"/>
      <protection locked="0"/>
    </xf>
    <xf numFmtId="49" fontId="44" fillId="0" borderId="0" xfId="493" applyFont="1" applyBorder="1" applyAlignment="1" applyProtection="1">
      <alignment horizontal="left" vertical="center" indent="2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7" applyNumberFormat="1" applyFont="1" applyFill="1" applyBorder="1" applyAlignment="1" applyProtection="1">
      <alignment horizontal="center" vertical="center" wrapText="1"/>
      <protection/>
    </xf>
    <xf numFmtId="0" fontId="49" fillId="25" borderId="37" xfId="497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3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0" fillId="25" borderId="36" xfId="501" applyNumberFormat="1" applyFont="1" applyFill="1" applyBorder="1" applyAlignment="1" applyProtection="1">
      <alignment horizontal="center" vertical="center" wrapText="1"/>
      <protection/>
    </xf>
    <xf numFmtId="49" fontId="40" fillId="25" borderId="27" xfId="501" applyNumberFormat="1" applyFont="1" applyFill="1" applyBorder="1" applyAlignment="1" applyProtection="1">
      <alignment horizontal="center" vertical="center" wrapText="1"/>
      <protection/>
    </xf>
    <xf numFmtId="0" fontId="40" fillId="25" borderId="64" xfId="495" applyFont="1" applyFill="1" applyBorder="1" applyAlignment="1" applyProtection="1">
      <alignment horizontal="center" vertical="center" wrapText="1"/>
      <protection/>
    </xf>
    <xf numFmtId="0" fontId="40" fillId="25" borderId="65" xfId="495" applyFont="1" applyFill="1" applyBorder="1" applyAlignment="1" applyProtection="1">
      <alignment horizontal="center" vertical="center" wrapText="1"/>
      <protection/>
    </xf>
    <xf numFmtId="0" fontId="40" fillId="25" borderId="36" xfId="495" applyFont="1" applyFill="1" applyBorder="1" applyAlignment="1" applyProtection="1">
      <alignment horizontal="center" vertical="center" wrapText="1"/>
      <protection/>
    </xf>
    <xf numFmtId="0" fontId="40" fillId="25" borderId="54" xfId="495" applyFont="1" applyFill="1" applyBorder="1" applyAlignment="1" applyProtection="1">
      <alignment horizontal="center" vertical="center" wrapText="1"/>
      <protection/>
    </xf>
    <xf numFmtId="0" fontId="40" fillId="25" borderId="22" xfId="495" applyFont="1" applyFill="1" applyBorder="1" applyAlignment="1" applyProtection="1">
      <alignment horizontal="center" vertical="center" wrapText="1"/>
      <protection/>
    </xf>
    <xf numFmtId="0" fontId="40" fillId="25" borderId="27" xfId="495" applyFont="1" applyFill="1" applyBorder="1" applyAlignment="1" applyProtection="1">
      <alignment horizontal="center" vertical="center" wrapText="1"/>
      <protection/>
    </xf>
    <xf numFmtId="0" fontId="40" fillId="26" borderId="44" xfId="495" applyFont="1" applyFill="1" applyBorder="1" applyAlignment="1" applyProtection="1">
      <alignment horizontal="center" vertical="center" wrapText="1"/>
      <protection locked="0"/>
    </xf>
    <xf numFmtId="0" fontId="40" fillId="26" borderId="59" xfId="495" applyFont="1" applyFill="1" applyBorder="1" applyAlignment="1" applyProtection="1">
      <alignment horizontal="center" vertical="center" wrapText="1"/>
      <protection locked="0"/>
    </xf>
    <xf numFmtId="0" fontId="44" fillId="25" borderId="17" xfId="495" applyFont="1" applyFill="1" applyBorder="1" applyAlignment="1" applyProtection="1">
      <alignment horizontal="right" vertical="center" wrapText="1"/>
      <protection/>
    </xf>
    <xf numFmtId="0" fontId="44" fillId="7" borderId="46" xfId="495" applyFont="1" applyFill="1" applyBorder="1" applyAlignment="1" applyProtection="1">
      <alignment horizontal="center" vertical="center" wrapText="1"/>
      <protection/>
    </xf>
    <xf numFmtId="0" fontId="44" fillId="7" borderId="53" xfId="495" applyFont="1" applyFill="1" applyBorder="1" applyAlignment="1" applyProtection="1">
      <alignment horizontal="center" vertical="center" wrapText="1"/>
      <protection/>
    </xf>
    <xf numFmtId="0" fontId="44" fillId="7" borderId="22" xfId="495" applyFont="1" applyFill="1" applyBorder="1" applyAlignment="1" applyProtection="1">
      <alignment horizontal="center" vertical="center" wrapText="1"/>
      <protection/>
    </xf>
    <xf numFmtId="0" fontId="44" fillId="25" borderId="15" xfId="495" applyFont="1" applyFill="1" applyBorder="1" applyAlignment="1" applyProtection="1">
      <alignment horizontal="center" vertical="center" wrapText="1"/>
      <protection/>
    </xf>
    <xf numFmtId="0" fontId="44" fillId="25" borderId="29" xfId="495" applyFont="1" applyFill="1" applyBorder="1" applyAlignment="1" applyProtection="1">
      <alignment horizontal="center" vertical="center" wrapText="1"/>
      <protection/>
    </xf>
    <xf numFmtId="0" fontId="44" fillId="4" borderId="27" xfId="495" applyFont="1" applyFill="1" applyBorder="1" applyAlignment="1" applyProtection="1">
      <alignment horizontal="center" vertical="center" wrapText="1"/>
      <protection/>
    </xf>
    <xf numFmtId="0" fontId="44" fillId="4" borderId="30" xfId="495" applyFont="1" applyFill="1" applyBorder="1" applyAlignment="1" applyProtection="1">
      <alignment horizontal="center" vertical="center" wrapText="1"/>
      <protection/>
    </xf>
    <xf numFmtId="0" fontId="40" fillId="26" borderId="44" xfId="501" applyNumberFormat="1" applyFont="1" applyFill="1" applyBorder="1" applyAlignment="1" applyProtection="1">
      <alignment horizontal="center" vertical="center" wrapText="1"/>
      <protection locked="0"/>
    </xf>
    <xf numFmtId="0" fontId="40" fillId="26" borderId="59" xfId="501" applyNumberFormat="1" applyFont="1" applyFill="1" applyBorder="1" applyAlignment="1" applyProtection="1">
      <alignment horizontal="center" vertical="center" wrapText="1"/>
      <protection locked="0"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3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8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3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0" fontId="44" fillId="20" borderId="59" xfId="0" applyFont="1" applyFill="1" applyBorder="1" applyAlignment="1" applyProtection="1">
      <alignment horizontal="center" vertical="center" wrapText="1"/>
      <protection/>
    </xf>
  </cellXfs>
  <cellStyles count="57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TR.TARIFF.AUTO.P.M.2.16" xfId="494"/>
    <cellStyle name="Обычный_ЖКУ_проект3" xfId="495"/>
    <cellStyle name="Обычный_Котёл Сбыты" xfId="496"/>
    <cellStyle name="Обычный_Мониторинг инвестиций" xfId="497"/>
    <cellStyle name="Обычный_Мониторинг по тарифам ТОWRK_BU" xfId="498"/>
    <cellStyle name="Обычный_Приложение 3 (вода) мет" xfId="499"/>
    <cellStyle name="Обычный_ТС цены" xfId="500"/>
    <cellStyle name="Обычный_форма 1 водопровод для орг" xfId="501"/>
    <cellStyle name="Followed Hyperlink" xfId="502"/>
    <cellStyle name="Плохой" xfId="503"/>
    <cellStyle name="Плохой 2" xfId="504"/>
    <cellStyle name="Плохой 3" xfId="505"/>
    <cellStyle name="Плохой 4" xfId="506"/>
    <cellStyle name="Плохой 5" xfId="507"/>
    <cellStyle name="Плохой 6" xfId="508"/>
    <cellStyle name="Плохой 7" xfId="509"/>
    <cellStyle name="Плохой 8" xfId="510"/>
    <cellStyle name="Плохой 9" xfId="511"/>
    <cellStyle name="Плохой_JKH.OPEN.INFO.GVS(v3.0)" xfId="512"/>
    <cellStyle name="Поле ввода" xfId="513"/>
    <cellStyle name="Пояснение" xfId="514"/>
    <cellStyle name="Пояснение 2" xfId="515"/>
    <cellStyle name="Пояснение 3" xfId="516"/>
    <cellStyle name="Пояснение 4" xfId="517"/>
    <cellStyle name="Пояснение 5" xfId="518"/>
    <cellStyle name="Пояснение 6" xfId="519"/>
    <cellStyle name="Пояснение 7" xfId="520"/>
    <cellStyle name="Пояснение 8" xfId="521"/>
    <cellStyle name="Пояснение 9" xfId="522"/>
    <cellStyle name="Пояснение_JKH.OPEN.INFO.GVS(v3.0)" xfId="523"/>
    <cellStyle name="Примечание" xfId="524"/>
    <cellStyle name="Примечание 10" xfId="525"/>
    <cellStyle name="Примечание 11" xfId="526"/>
    <cellStyle name="Примечание 12" xfId="527"/>
    <cellStyle name="Примечание 2" xfId="528"/>
    <cellStyle name="Примечание 2 2" xfId="529"/>
    <cellStyle name="Примечание 2 3" xfId="530"/>
    <cellStyle name="Примечание 2 4" xfId="531"/>
    <cellStyle name="Примечание 2 5" xfId="532"/>
    <cellStyle name="Примечание 2 6" xfId="533"/>
    <cellStyle name="Примечание 3" xfId="534"/>
    <cellStyle name="Примечание 4" xfId="535"/>
    <cellStyle name="Примечание 5" xfId="536"/>
    <cellStyle name="Примечание 6" xfId="537"/>
    <cellStyle name="Примечание 7" xfId="538"/>
    <cellStyle name="Примечание 8" xfId="539"/>
    <cellStyle name="Примечание 9" xfId="540"/>
    <cellStyle name="Percent" xfId="541"/>
    <cellStyle name="Процентный 2" xfId="542"/>
    <cellStyle name="Процентный 3" xfId="543"/>
    <cellStyle name="Процентный 4" xfId="544"/>
    <cellStyle name="Связанная ячейка" xfId="545"/>
    <cellStyle name="Связанная ячейка 2" xfId="546"/>
    <cellStyle name="Связанная ячейка 3" xfId="547"/>
    <cellStyle name="Связанная ячейка 4" xfId="548"/>
    <cellStyle name="Связанная ячейка 5" xfId="549"/>
    <cellStyle name="Связанная ячейка 6" xfId="550"/>
    <cellStyle name="Связанная ячейка 7" xfId="551"/>
    <cellStyle name="Связанная ячейка 8" xfId="552"/>
    <cellStyle name="Связанная ячейка 9" xfId="553"/>
    <cellStyle name="Связанная ячейка_JKH.OPEN.INFO.GVS(v3.0)" xfId="554"/>
    <cellStyle name="Стиль 1" xfId="555"/>
    <cellStyle name="ТЕКСТ" xfId="556"/>
    <cellStyle name="Текст предупреждения" xfId="557"/>
    <cellStyle name="Текст предупреждения 2" xfId="558"/>
    <cellStyle name="Текст предупреждения 3" xfId="559"/>
    <cellStyle name="Текст предупреждения 4" xfId="560"/>
    <cellStyle name="Текст предупреждения 5" xfId="561"/>
    <cellStyle name="Текст предупреждения 6" xfId="562"/>
    <cellStyle name="Текст предупреждения 7" xfId="563"/>
    <cellStyle name="Текст предупреждения 8" xfId="564"/>
    <cellStyle name="Текст предупреждения 9" xfId="565"/>
    <cellStyle name="Текст предупреждения_JKH.OPEN.INFO.GVS(v3.0)" xfId="566"/>
    <cellStyle name="Текстовый" xfId="567"/>
    <cellStyle name="Тысячи [0]_3Com" xfId="568"/>
    <cellStyle name="Тысячи_3Com" xfId="569"/>
    <cellStyle name="ФИКСИРОВАННЫЙ" xfId="570"/>
    <cellStyle name="Comma" xfId="571"/>
    <cellStyle name="Comma [0]" xfId="572"/>
    <cellStyle name="Финансовый 2" xfId="573"/>
    <cellStyle name="Формула" xfId="574"/>
    <cellStyle name="ФормулаВБ" xfId="575"/>
    <cellStyle name="ФормулаНаКонтроль" xfId="576"/>
    <cellStyle name="Хороший" xfId="577"/>
    <cellStyle name="Хороший 2" xfId="578"/>
    <cellStyle name="Хороший 3" xfId="579"/>
    <cellStyle name="Хороший 4" xfId="580"/>
    <cellStyle name="Хороший 5" xfId="581"/>
    <cellStyle name="Хороший 6" xfId="582"/>
    <cellStyle name="Хороший 7" xfId="583"/>
    <cellStyle name="Хороший 8" xfId="584"/>
    <cellStyle name="Хороший 9" xfId="585"/>
    <cellStyle name="Хороший_JKH.OPEN.INFO.GVS(v3.0)" xfId="586"/>
    <cellStyle name="Џђћ–…ќ’ќ›‰" xfId="5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4"/>
      <c r="O2" s="234"/>
      <c r="P2" s="361" t="str">
        <f>"Версия "&amp;GetVersion()</f>
        <v>Версия 3.0</v>
      </c>
      <c r="Q2" s="362"/>
    </row>
    <row r="3" spans="2:17" ht="30.75" customHeight="1">
      <c r="B3" s="70"/>
      <c r="C3" s="363" t="s">
        <v>297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5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6" t="s">
        <v>288</v>
      </c>
      <c r="D5" s="366"/>
      <c r="E5" s="366"/>
      <c r="F5" s="366"/>
      <c r="G5" s="366"/>
      <c r="H5" s="366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0" t="s">
        <v>186</v>
      </c>
      <c r="D6" s="360"/>
      <c r="E6" s="360"/>
      <c r="F6" s="360"/>
      <c r="G6" s="360"/>
      <c r="H6" s="36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5" customFormat="1" ht="11.25">
      <c r="B35" s="236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8"/>
    </row>
    <row r="36" spans="1:17" s="244" customFormat="1" ht="11.25">
      <c r="A36" s="239"/>
      <c r="B36" s="240"/>
      <c r="C36" s="359" t="s">
        <v>78</v>
      </c>
      <c r="D36" s="359"/>
      <c r="E36" s="359"/>
      <c r="F36" s="359"/>
      <c r="G36" s="359"/>
      <c r="H36" s="359"/>
      <c r="I36" s="241"/>
      <c r="J36" s="241"/>
      <c r="K36" s="241"/>
      <c r="L36" s="241"/>
      <c r="M36" s="241"/>
      <c r="N36" s="242"/>
      <c r="O36" s="242"/>
      <c r="P36" s="242"/>
      <c r="Q36" s="243"/>
    </row>
    <row r="37" spans="1:17" s="244" customFormat="1" ht="11.25">
      <c r="A37" s="239"/>
      <c r="B37" s="240"/>
      <c r="C37" s="349" t="s">
        <v>79</v>
      </c>
      <c r="D37" s="349"/>
      <c r="E37" s="352"/>
      <c r="F37" s="358"/>
      <c r="G37" s="358"/>
      <c r="H37" s="358"/>
      <c r="I37" s="358"/>
      <c r="J37" s="358"/>
      <c r="K37" s="358"/>
      <c r="L37" s="240"/>
      <c r="M37" s="241"/>
      <c r="N37" s="242"/>
      <c r="O37" s="242"/>
      <c r="P37" s="242"/>
      <c r="Q37" s="243"/>
    </row>
    <row r="38" spans="1:17" s="244" customFormat="1" ht="11.25">
      <c r="A38" s="239"/>
      <c r="B38" s="240"/>
      <c r="C38" s="349" t="s">
        <v>80</v>
      </c>
      <c r="D38" s="349"/>
      <c r="E38" s="352"/>
      <c r="F38" s="358"/>
      <c r="G38" s="358"/>
      <c r="H38" s="358"/>
      <c r="I38" s="358"/>
      <c r="J38" s="358"/>
      <c r="K38" s="358"/>
      <c r="L38" s="240"/>
      <c r="M38" s="241"/>
      <c r="N38" s="242"/>
      <c r="O38" s="242"/>
      <c r="P38" s="242"/>
      <c r="Q38" s="243"/>
    </row>
    <row r="39" spans="1:17" s="244" customFormat="1" ht="11.25">
      <c r="A39" s="239"/>
      <c r="B39" s="240"/>
      <c r="C39" s="349" t="s">
        <v>212</v>
      </c>
      <c r="D39" s="349"/>
      <c r="E39" s="357" t="s">
        <v>81</v>
      </c>
      <c r="F39" s="358"/>
      <c r="G39" s="358"/>
      <c r="H39" s="358"/>
      <c r="I39" s="358"/>
      <c r="J39" s="358"/>
      <c r="K39" s="358"/>
      <c r="L39" s="240"/>
      <c r="M39" s="241"/>
      <c r="N39" s="242"/>
      <c r="O39" s="242"/>
      <c r="P39" s="242"/>
      <c r="Q39" s="243"/>
    </row>
    <row r="40" spans="1:17" s="244" customFormat="1" ht="11.25">
      <c r="A40" s="239"/>
      <c r="B40" s="240"/>
      <c r="C40" s="349" t="s">
        <v>82</v>
      </c>
      <c r="D40" s="349"/>
      <c r="E40" s="350"/>
      <c r="F40" s="351"/>
      <c r="G40" s="351"/>
      <c r="H40" s="351"/>
      <c r="I40" s="351"/>
      <c r="J40" s="351"/>
      <c r="K40" s="352"/>
      <c r="L40" s="240"/>
      <c r="M40" s="241"/>
      <c r="N40" s="242"/>
      <c r="O40" s="242"/>
      <c r="P40" s="242"/>
      <c r="Q40" s="243"/>
    </row>
    <row r="41" spans="1:17" s="244" customFormat="1" ht="25.5" customHeight="1">
      <c r="A41" s="239"/>
      <c r="B41" s="240"/>
      <c r="C41" s="349" t="s">
        <v>83</v>
      </c>
      <c r="D41" s="349"/>
      <c r="E41" s="351" t="s">
        <v>84</v>
      </c>
      <c r="F41" s="351"/>
      <c r="G41" s="351"/>
      <c r="H41" s="351"/>
      <c r="I41" s="351"/>
      <c r="J41" s="351"/>
      <c r="K41" s="352"/>
      <c r="L41" s="240"/>
      <c r="M41" s="241"/>
      <c r="N41" s="242"/>
      <c r="O41" s="242"/>
      <c r="P41" s="242"/>
      <c r="Q41" s="243"/>
    </row>
    <row r="42" spans="1:17" s="244" customFormat="1" ht="11.25">
      <c r="A42" s="239"/>
      <c r="B42" s="240"/>
      <c r="C42" s="245"/>
      <c r="D42" s="245"/>
      <c r="E42" s="245"/>
      <c r="F42" s="245"/>
      <c r="G42" s="245"/>
      <c r="H42" s="245"/>
      <c r="I42" s="241"/>
      <c r="J42" s="241"/>
      <c r="K42" s="241"/>
      <c r="L42" s="241"/>
      <c r="M42" s="241"/>
      <c r="N42" s="242"/>
      <c r="O42" s="242"/>
      <c r="P42" s="242"/>
      <c r="Q42" s="243"/>
    </row>
    <row r="43" spans="1:17" s="244" customFormat="1" ht="11.25">
      <c r="A43" s="239"/>
      <c r="B43" s="240"/>
      <c r="C43" s="359" t="s">
        <v>85</v>
      </c>
      <c r="D43" s="359"/>
      <c r="E43" s="359"/>
      <c r="F43" s="359"/>
      <c r="G43" s="359"/>
      <c r="H43" s="359"/>
      <c r="I43" s="241"/>
      <c r="J43" s="241"/>
      <c r="K43" s="241"/>
      <c r="L43" s="241"/>
      <c r="M43" s="241"/>
      <c r="N43" s="242"/>
      <c r="O43" s="242"/>
      <c r="P43" s="242"/>
      <c r="Q43" s="243"/>
    </row>
    <row r="44" spans="1:17" s="244" customFormat="1" ht="11.25">
      <c r="A44" s="239"/>
      <c r="B44" s="240"/>
      <c r="C44" s="349" t="s">
        <v>79</v>
      </c>
      <c r="D44" s="349"/>
      <c r="E44" s="352"/>
      <c r="F44" s="354"/>
      <c r="G44" s="354"/>
      <c r="H44" s="354"/>
      <c r="I44" s="354"/>
      <c r="J44" s="354"/>
      <c r="K44" s="354"/>
      <c r="L44" s="240"/>
      <c r="M44" s="241"/>
      <c r="N44" s="242"/>
      <c r="O44" s="242"/>
      <c r="P44" s="242"/>
      <c r="Q44" s="243"/>
    </row>
    <row r="45" spans="1:17" s="244" customFormat="1" ht="11.25">
      <c r="A45" s="239"/>
      <c r="B45" s="240"/>
      <c r="C45" s="349" t="s">
        <v>80</v>
      </c>
      <c r="D45" s="349"/>
      <c r="E45" s="353"/>
      <c r="F45" s="354"/>
      <c r="G45" s="354"/>
      <c r="H45" s="354"/>
      <c r="I45" s="354"/>
      <c r="J45" s="354"/>
      <c r="K45" s="354"/>
      <c r="L45" s="240"/>
      <c r="M45" s="241"/>
      <c r="N45" s="242"/>
      <c r="O45" s="242"/>
      <c r="P45" s="242"/>
      <c r="Q45" s="243"/>
    </row>
    <row r="46" spans="1:17" s="244" customFormat="1" ht="11.25">
      <c r="A46" s="239"/>
      <c r="B46" s="240"/>
      <c r="C46" s="349" t="s">
        <v>212</v>
      </c>
      <c r="D46" s="349"/>
      <c r="E46" s="355"/>
      <c r="F46" s="356"/>
      <c r="G46" s="356"/>
      <c r="H46" s="356"/>
      <c r="I46" s="356"/>
      <c r="J46" s="356"/>
      <c r="K46" s="356"/>
      <c r="L46" s="240"/>
      <c r="M46" s="241"/>
      <c r="N46" s="242"/>
      <c r="O46" s="242"/>
      <c r="P46" s="242"/>
      <c r="Q46" s="243"/>
    </row>
    <row r="47" spans="1:17" s="244" customFormat="1" ht="11.25">
      <c r="A47" s="239"/>
      <c r="B47" s="240"/>
      <c r="C47" s="349" t="s">
        <v>82</v>
      </c>
      <c r="D47" s="349"/>
      <c r="E47" s="350"/>
      <c r="F47" s="351"/>
      <c r="G47" s="351"/>
      <c r="H47" s="351"/>
      <c r="I47" s="351"/>
      <c r="J47" s="351"/>
      <c r="K47" s="352"/>
      <c r="L47" s="240"/>
      <c r="M47" s="241"/>
      <c r="N47" s="242"/>
      <c r="O47" s="242"/>
      <c r="P47" s="242"/>
      <c r="Q47" s="243"/>
    </row>
    <row r="48" spans="1:17" s="244" customFormat="1" ht="11.25" customHeight="1">
      <c r="A48" s="239"/>
      <c r="B48" s="240"/>
      <c r="C48" s="349" t="s">
        <v>83</v>
      </c>
      <c r="D48" s="349"/>
      <c r="E48" s="351"/>
      <c r="F48" s="351"/>
      <c r="G48" s="351"/>
      <c r="H48" s="351"/>
      <c r="I48" s="351"/>
      <c r="J48" s="351"/>
      <c r="K48" s="351"/>
      <c r="L48" s="240"/>
      <c r="M48" s="241"/>
      <c r="N48" s="242"/>
      <c r="O48" s="242"/>
      <c r="P48" s="242"/>
      <c r="Q48" s="243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P2:Q2"/>
    <mergeCell ref="C3:P3"/>
    <mergeCell ref="C5:H5"/>
    <mergeCell ref="C36:H36"/>
    <mergeCell ref="C38:D38"/>
    <mergeCell ref="E38:K38"/>
    <mergeCell ref="C6:H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C43:H43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3" t="s">
        <v>298</v>
      </c>
      <c r="B1" s="233" t="s">
        <v>299</v>
      </c>
      <c r="C1" s="233" t="s">
        <v>300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215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418</v>
      </c>
      <c r="C1" t="s">
        <v>419</v>
      </c>
      <c r="D1" t="s">
        <v>420</v>
      </c>
      <c r="E1" t="s">
        <v>421</v>
      </c>
      <c r="F1" t="s">
        <v>422</v>
      </c>
      <c r="G1" s="134" t="s">
        <v>423</v>
      </c>
      <c r="H1" s="134" t="s">
        <v>424</v>
      </c>
    </row>
    <row r="2" spans="1:8" ht="11.25">
      <c r="A2" s="134">
        <v>1</v>
      </c>
      <c r="B2" s="136" t="s">
        <v>722</v>
      </c>
      <c r="C2" s="136" t="s">
        <v>723</v>
      </c>
      <c r="D2" s="136" t="s">
        <v>724</v>
      </c>
      <c r="E2" s="136" t="s">
        <v>725</v>
      </c>
      <c r="F2" s="136" t="s">
        <v>726</v>
      </c>
      <c r="G2" s="136" t="s">
        <v>727</v>
      </c>
      <c r="H2" s="134" t="s">
        <v>214</v>
      </c>
    </row>
    <row r="3" spans="1:8" ht="11.25">
      <c r="A3" s="134">
        <v>2</v>
      </c>
      <c r="B3" s="136" t="s">
        <v>475</v>
      </c>
      <c r="C3" s="136" t="s">
        <v>477</v>
      </c>
      <c r="D3" s="136" t="s">
        <v>478</v>
      </c>
      <c r="E3" s="136" t="s">
        <v>728</v>
      </c>
      <c r="F3" s="136" t="s">
        <v>729</v>
      </c>
      <c r="G3" s="136" t="s">
        <v>730</v>
      </c>
      <c r="H3" s="134" t="s">
        <v>214</v>
      </c>
    </row>
    <row r="4" spans="1:8" ht="11.25">
      <c r="A4" s="134">
        <v>3</v>
      </c>
      <c r="B4" s="136" t="s">
        <v>475</v>
      </c>
      <c r="C4" s="136" t="s">
        <v>475</v>
      </c>
      <c r="D4" s="136" t="s">
        <v>476</v>
      </c>
      <c r="E4" s="136" t="s">
        <v>731</v>
      </c>
      <c r="F4" s="136" t="s">
        <v>732</v>
      </c>
      <c r="G4" s="136" t="s">
        <v>730</v>
      </c>
      <c r="H4" s="134" t="s">
        <v>213</v>
      </c>
    </row>
    <row r="5" spans="1:8" ht="11.25">
      <c r="A5" s="134">
        <v>4</v>
      </c>
      <c r="B5" s="136" t="s">
        <v>475</v>
      </c>
      <c r="C5" s="136" t="s">
        <v>479</v>
      </c>
      <c r="D5" s="136" t="s">
        <v>480</v>
      </c>
      <c r="E5" s="136" t="s">
        <v>733</v>
      </c>
      <c r="F5" s="136" t="s">
        <v>734</v>
      </c>
      <c r="G5" s="136" t="s">
        <v>735</v>
      </c>
      <c r="H5" s="134" t="s">
        <v>214</v>
      </c>
    </row>
    <row r="6" spans="1:8" ht="11.25">
      <c r="A6" s="134">
        <v>5</v>
      </c>
      <c r="B6" s="136" t="s">
        <v>475</v>
      </c>
      <c r="C6" s="136" t="s">
        <v>483</v>
      </c>
      <c r="D6" s="136" t="s">
        <v>484</v>
      </c>
      <c r="E6" s="136" t="s">
        <v>736</v>
      </c>
      <c r="F6" s="136" t="s">
        <v>734</v>
      </c>
      <c r="G6" s="136" t="s">
        <v>737</v>
      </c>
      <c r="H6" s="134" t="s">
        <v>214</v>
      </c>
    </row>
    <row r="7" spans="1:8" ht="11.25">
      <c r="A7" s="134">
        <v>6</v>
      </c>
      <c r="B7" s="136" t="s">
        <v>475</v>
      </c>
      <c r="C7" s="136" t="s">
        <v>487</v>
      </c>
      <c r="D7" s="136" t="s">
        <v>488</v>
      </c>
      <c r="E7" s="136" t="s">
        <v>738</v>
      </c>
      <c r="F7" s="136" t="s">
        <v>734</v>
      </c>
      <c r="G7" s="136" t="s">
        <v>739</v>
      </c>
      <c r="H7" s="134" t="s">
        <v>214</v>
      </c>
    </row>
    <row r="8" spans="1:8" ht="11.25">
      <c r="A8" s="134">
        <v>7</v>
      </c>
      <c r="B8" s="136" t="s">
        <v>475</v>
      </c>
      <c r="C8" s="136" t="s">
        <v>489</v>
      </c>
      <c r="D8" s="136" t="s">
        <v>490</v>
      </c>
      <c r="E8" s="136" t="s">
        <v>740</v>
      </c>
      <c r="F8" s="136" t="s">
        <v>734</v>
      </c>
      <c r="G8" s="136" t="s">
        <v>741</v>
      </c>
      <c r="H8" s="134" t="s">
        <v>214</v>
      </c>
    </row>
    <row r="9" spans="1:8" ht="11.25">
      <c r="A9" s="134">
        <v>8</v>
      </c>
      <c r="B9" s="136" t="s">
        <v>491</v>
      </c>
      <c r="C9" s="136" t="s">
        <v>493</v>
      </c>
      <c r="D9" s="136" t="s">
        <v>494</v>
      </c>
      <c r="E9" s="136" t="s">
        <v>742</v>
      </c>
      <c r="F9" s="136" t="s">
        <v>743</v>
      </c>
      <c r="G9" s="136" t="s">
        <v>744</v>
      </c>
      <c r="H9" s="134" t="s">
        <v>214</v>
      </c>
    </row>
    <row r="10" spans="1:8" ht="11.25">
      <c r="A10" s="134">
        <v>9</v>
      </c>
      <c r="B10" s="136" t="s">
        <v>491</v>
      </c>
      <c r="C10" s="136" t="s">
        <v>495</v>
      </c>
      <c r="D10" s="136" t="s">
        <v>496</v>
      </c>
      <c r="E10" s="136" t="s">
        <v>745</v>
      </c>
      <c r="F10" s="136" t="s">
        <v>746</v>
      </c>
      <c r="G10" s="136" t="s">
        <v>744</v>
      </c>
      <c r="H10" s="134" t="s">
        <v>214</v>
      </c>
    </row>
    <row r="11" spans="1:8" ht="11.25">
      <c r="A11" s="134">
        <v>10</v>
      </c>
      <c r="B11" s="136" t="s">
        <v>491</v>
      </c>
      <c r="C11" s="136" t="s">
        <v>497</v>
      </c>
      <c r="D11" s="136" t="s">
        <v>498</v>
      </c>
      <c r="E11" s="136" t="s">
        <v>747</v>
      </c>
      <c r="F11" s="136" t="s">
        <v>734</v>
      </c>
      <c r="G11" s="136" t="s">
        <v>748</v>
      </c>
      <c r="H11" s="134" t="s">
        <v>214</v>
      </c>
    </row>
    <row r="12" spans="1:8" ht="11.25">
      <c r="A12" s="134">
        <v>11</v>
      </c>
      <c r="B12" s="136" t="s">
        <v>491</v>
      </c>
      <c r="C12" s="136" t="s">
        <v>499</v>
      </c>
      <c r="D12" s="136" t="s">
        <v>500</v>
      </c>
      <c r="E12" s="136" t="s">
        <v>749</v>
      </c>
      <c r="F12" s="136" t="s">
        <v>750</v>
      </c>
      <c r="G12" s="136" t="s">
        <v>744</v>
      </c>
      <c r="H12" s="134" t="s">
        <v>213</v>
      </c>
    </row>
    <row r="13" spans="1:8" ht="11.25">
      <c r="A13" s="134">
        <v>12</v>
      </c>
      <c r="B13" s="136" t="s">
        <v>491</v>
      </c>
      <c r="C13" s="136" t="s">
        <v>501</v>
      </c>
      <c r="D13" s="136" t="s">
        <v>502</v>
      </c>
      <c r="E13" s="136" t="s">
        <v>751</v>
      </c>
      <c r="F13" s="136" t="s">
        <v>734</v>
      </c>
      <c r="G13" s="136" t="s">
        <v>752</v>
      </c>
      <c r="H13" s="134" t="s">
        <v>213</v>
      </c>
    </row>
    <row r="14" spans="1:8" ht="11.25">
      <c r="A14" s="134">
        <v>13</v>
      </c>
      <c r="B14" s="136" t="s">
        <v>491</v>
      </c>
      <c r="C14" s="136" t="s">
        <v>503</v>
      </c>
      <c r="D14" s="136" t="s">
        <v>504</v>
      </c>
      <c r="E14" s="136" t="s">
        <v>753</v>
      </c>
      <c r="F14" s="136" t="s">
        <v>734</v>
      </c>
      <c r="G14" s="136" t="s">
        <v>754</v>
      </c>
      <c r="H14" s="134" t="s">
        <v>214</v>
      </c>
    </row>
    <row r="15" spans="1:8" ht="11.25">
      <c r="A15" s="134">
        <v>14</v>
      </c>
      <c r="B15" s="136" t="s">
        <v>505</v>
      </c>
      <c r="C15" s="136" t="s">
        <v>505</v>
      </c>
      <c r="D15" s="136" t="s">
        <v>506</v>
      </c>
      <c r="E15" s="136" t="s">
        <v>755</v>
      </c>
      <c r="F15" s="136" t="s">
        <v>756</v>
      </c>
      <c r="G15" s="136" t="s">
        <v>757</v>
      </c>
      <c r="H15" s="134" t="s">
        <v>213</v>
      </c>
    </row>
    <row r="16" spans="1:8" ht="11.25">
      <c r="A16" s="134">
        <v>15</v>
      </c>
      <c r="B16" s="136" t="s">
        <v>505</v>
      </c>
      <c r="C16" s="136" t="s">
        <v>505</v>
      </c>
      <c r="D16" s="136" t="s">
        <v>506</v>
      </c>
      <c r="E16" s="136" t="s">
        <v>758</v>
      </c>
      <c r="F16" s="136" t="s">
        <v>759</v>
      </c>
      <c r="G16" s="136" t="s">
        <v>757</v>
      </c>
      <c r="H16" s="134" t="s">
        <v>214</v>
      </c>
    </row>
    <row r="17" spans="1:7" ht="11.25">
      <c r="A17" s="134">
        <v>16</v>
      </c>
      <c r="B17" s="136" t="s">
        <v>505</v>
      </c>
      <c r="C17" s="136" t="s">
        <v>505</v>
      </c>
      <c r="D17" s="136" t="s">
        <v>506</v>
      </c>
      <c r="E17" s="136" t="s">
        <v>760</v>
      </c>
      <c r="F17" s="136" t="s">
        <v>761</v>
      </c>
      <c r="G17" s="136" t="s">
        <v>762</v>
      </c>
    </row>
    <row r="18" spans="1:8" ht="11.25">
      <c r="A18" s="134">
        <v>17</v>
      </c>
      <c r="B18" s="136" t="s">
        <v>507</v>
      </c>
      <c r="C18" s="136" t="s">
        <v>507</v>
      </c>
      <c r="D18" s="136" t="s">
        <v>508</v>
      </c>
      <c r="E18" s="136" t="s">
        <v>763</v>
      </c>
      <c r="F18" s="136" t="s">
        <v>764</v>
      </c>
      <c r="G18" s="136" t="s">
        <v>765</v>
      </c>
      <c r="H18" s="134" t="s">
        <v>214</v>
      </c>
    </row>
    <row r="19" spans="1:8" ht="11.25">
      <c r="A19" s="134">
        <v>18</v>
      </c>
      <c r="B19" s="136" t="s">
        <v>766</v>
      </c>
      <c r="C19" s="136" t="s">
        <v>767</v>
      </c>
      <c r="D19" s="136" t="s">
        <v>768</v>
      </c>
      <c r="E19" s="136" t="s">
        <v>769</v>
      </c>
      <c r="F19" s="136" t="s">
        <v>770</v>
      </c>
      <c r="G19" s="136" t="s">
        <v>771</v>
      </c>
      <c r="H19" s="134" t="s">
        <v>214</v>
      </c>
    </row>
    <row r="20" spans="1:7" ht="11.25">
      <c r="A20" s="134">
        <v>19</v>
      </c>
      <c r="B20" s="136" t="s">
        <v>509</v>
      </c>
      <c r="C20" s="136" t="s">
        <v>511</v>
      </c>
      <c r="D20" s="136" t="s">
        <v>512</v>
      </c>
      <c r="E20" s="136" t="s">
        <v>772</v>
      </c>
      <c r="F20" s="136" t="s">
        <v>773</v>
      </c>
      <c r="G20" s="136" t="s">
        <v>774</v>
      </c>
    </row>
    <row r="21" spans="1:8" ht="11.25">
      <c r="A21" s="134">
        <v>20</v>
      </c>
      <c r="B21" s="136" t="s">
        <v>509</v>
      </c>
      <c r="C21" s="136" t="s">
        <v>511</v>
      </c>
      <c r="D21" s="136" t="s">
        <v>512</v>
      </c>
      <c r="E21" s="136" t="s">
        <v>775</v>
      </c>
      <c r="F21" s="136" t="s">
        <v>776</v>
      </c>
      <c r="G21" s="136" t="s">
        <v>777</v>
      </c>
      <c r="H21" s="134" t="s">
        <v>214</v>
      </c>
    </row>
    <row r="22" spans="1:8" ht="11.25">
      <c r="A22" s="134">
        <v>21</v>
      </c>
      <c r="B22" s="136" t="s">
        <v>509</v>
      </c>
      <c r="C22" s="136" t="s">
        <v>511</v>
      </c>
      <c r="D22" s="136" t="s">
        <v>512</v>
      </c>
      <c r="E22" s="136" t="s">
        <v>778</v>
      </c>
      <c r="F22" s="136" t="s">
        <v>779</v>
      </c>
      <c r="G22" s="136" t="s">
        <v>774</v>
      </c>
      <c r="H22" s="134" t="s">
        <v>213</v>
      </c>
    </row>
    <row r="23" spans="1:8" ht="11.25">
      <c r="A23" s="134">
        <v>22</v>
      </c>
      <c r="B23" s="136" t="s">
        <v>509</v>
      </c>
      <c r="C23" s="136" t="s">
        <v>509</v>
      </c>
      <c r="D23" s="136" t="s">
        <v>510</v>
      </c>
      <c r="E23" s="136" t="s">
        <v>780</v>
      </c>
      <c r="F23" s="136" t="s">
        <v>776</v>
      </c>
      <c r="G23" s="136" t="s">
        <v>762</v>
      </c>
      <c r="H23" s="134" t="s">
        <v>214</v>
      </c>
    </row>
    <row r="24" spans="1:8" ht="11.25">
      <c r="A24" s="134">
        <v>23</v>
      </c>
      <c r="B24" s="136" t="s">
        <v>509</v>
      </c>
      <c r="C24" s="136" t="s">
        <v>509</v>
      </c>
      <c r="D24" s="136" t="s">
        <v>510</v>
      </c>
      <c r="E24" s="136" t="s">
        <v>781</v>
      </c>
      <c r="F24" s="136" t="s">
        <v>782</v>
      </c>
      <c r="G24" s="136" t="s">
        <v>774</v>
      </c>
      <c r="H24" s="134" t="s">
        <v>213</v>
      </c>
    </row>
    <row r="25" spans="1:7" ht="11.25">
      <c r="A25" s="134">
        <v>24</v>
      </c>
      <c r="B25" s="136" t="s">
        <v>509</v>
      </c>
      <c r="C25" s="136" t="s">
        <v>513</v>
      </c>
      <c r="D25" s="136" t="s">
        <v>514</v>
      </c>
      <c r="E25" s="136" t="s">
        <v>783</v>
      </c>
      <c r="F25" s="136" t="s">
        <v>784</v>
      </c>
      <c r="G25" s="136" t="s">
        <v>774</v>
      </c>
    </row>
    <row r="26" spans="1:8" ht="11.25">
      <c r="A26" s="134">
        <v>25</v>
      </c>
      <c r="B26" s="136" t="s">
        <v>509</v>
      </c>
      <c r="C26" s="136" t="s">
        <v>513</v>
      </c>
      <c r="D26" s="136" t="s">
        <v>514</v>
      </c>
      <c r="E26" s="136" t="s">
        <v>785</v>
      </c>
      <c r="F26" s="136" t="s">
        <v>786</v>
      </c>
      <c r="G26" s="136" t="s">
        <v>774</v>
      </c>
      <c r="H26" s="134" t="s">
        <v>213</v>
      </c>
    </row>
    <row r="27" spans="1:8" ht="11.25">
      <c r="A27" s="134">
        <v>26</v>
      </c>
      <c r="B27" s="136" t="s">
        <v>509</v>
      </c>
      <c r="C27" s="136" t="s">
        <v>517</v>
      </c>
      <c r="D27" s="136" t="s">
        <v>518</v>
      </c>
      <c r="E27" s="136" t="s">
        <v>787</v>
      </c>
      <c r="F27" s="136" t="s">
        <v>788</v>
      </c>
      <c r="G27" s="136" t="s">
        <v>774</v>
      </c>
      <c r="H27" s="134" t="s">
        <v>213</v>
      </c>
    </row>
    <row r="28" spans="1:8" ht="11.25">
      <c r="A28" s="134">
        <v>27</v>
      </c>
      <c r="B28" s="136" t="s">
        <v>509</v>
      </c>
      <c r="C28" s="136" t="s">
        <v>519</v>
      </c>
      <c r="D28" s="136" t="s">
        <v>520</v>
      </c>
      <c r="E28" s="136" t="s">
        <v>789</v>
      </c>
      <c r="F28" s="136" t="s">
        <v>790</v>
      </c>
      <c r="G28" s="136" t="s">
        <v>774</v>
      </c>
      <c r="H28" s="134" t="s">
        <v>213</v>
      </c>
    </row>
    <row r="29" spans="1:8" ht="11.25">
      <c r="A29" s="134">
        <v>28</v>
      </c>
      <c r="B29" s="136" t="s">
        <v>509</v>
      </c>
      <c r="C29" s="136" t="s">
        <v>519</v>
      </c>
      <c r="D29" s="136" t="s">
        <v>520</v>
      </c>
      <c r="E29" s="136" t="s">
        <v>791</v>
      </c>
      <c r="F29" s="136" t="s">
        <v>792</v>
      </c>
      <c r="G29" s="136" t="s">
        <v>774</v>
      </c>
      <c r="H29" s="134" t="s">
        <v>213</v>
      </c>
    </row>
    <row r="30" spans="1:8" ht="11.25">
      <c r="A30" s="134">
        <v>29</v>
      </c>
      <c r="B30" s="136" t="s">
        <v>509</v>
      </c>
      <c r="C30" s="136" t="s">
        <v>521</v>
      </c>
      <c r="D30" s="136" t="s">
        <v>522</v>
      </c>
      <c r="E30" s="136" t="s">
        <v>793</v>
      </c>
      <c r="F30" s="136" t="s">
        <v>794</v>
      </c>
      <c r="G30" s="136" t="s">
        <v>774</v>
      </c>
      <c r="H30" s="134" t="s">
        <v>213</v>
      </c>
    </row>
    <row r="31" spans="1:8" ht="11.25">
      <c r="A31" s="134">
        <v>30</v>
      </c>
      <c r="B31" s="136" t="s">
        <v>509</v>
      </c>
      <c r="C31" s="136" t="s">
        <v>523</v>
      </c>
      <c r="D31" s="136" t="s">
        <v>524</v>
      </c>
      <c r="E31" s="136" t="s">
        <v>795</v>
      </c>
      <c r="F31" s="136" t="s">
        <v>796</v>
      </c>
      <c r="G31" s="136" t="s">
        <v>774</v>
      </c>
      <c r="H31" s="134" t="s">
        <v>214</v>
      </c>
    </row>
    <row r="32" spans="1:8" ht="11.25">
      <c r="A32" s="134">
        <v>31</v>
      </c>
      <c r="B32" s="136" t="s">
        <v>509</v>
      </c>
      <c r="C32" s="136" t="s">
        <v>523</v>
      </c>
      <c r="D32" s="136" t="s">
        <v>524</v>
      </c>
      <c r="E32" s="136" t="s">
        <v>797</v>
      </c>
      <c r="F32" s="136" t="s">
        <v>798</v>
      </c>
      <c r="G32" s="136" t="s">
        <v>774</v>
      </c>
      <c r="H32" s="134" t="s">
        <v>214</v>
      </c>
    </row>
    <row r="33" spans="1:8" ht="11.25">
      <c r="A33" s="134">
        <v>32</v>
      </c>
      <c r="B33" s="136" t="s">
        <v>509</v>
      </c>
      <c r="C33" s="136" t="s">
        <v>523</v>
      </c>
      <c r="D33" s="136" t="s">
        <v>524</v>
      </c>
      <c r="E33" s="136" t="s">
        <v>799</v>
      </c>
      <c r="F33" s="136" t="s">
        <v>800</v>
      </c>
      <c r="G33" s="136" t="s">
        <v>774</v>
      </c>
      <c r="H33" s="134" t="s">
        <v>213</v>
      </c>
    </row>
    <row r="34" spans="1:8" ht="11.25">
      <c r="A34" s="134">
        <v>33</v>
      </c>
      <c r="B34" s="136" t="s">
        <v>509</v>
      </c>
      <c r="C34" s="136" t="s">
        <v>525</v>
      </c>
      <c r="D34" s="136" t="s">
        <v>526</v>
      </c>
      <c r="E34" s="136" t="s">
        <v>801</v>
      </c>
      <c r="F34" s="136" t="s">
        <v>802</v>
      </c>
      <c r="G34" s="136" t="s">
        <v>774</v>
      </c>
      <c r="H34" s="134" t="s">
        <v>214</v>
      </c>
    </row>
    <row r="35" spans="1:8" ht="11.25">
      <c r="A35" s="134">
        <v>34</v>
      </c>
      <c r="B35" s="136" t="s">
        <v>509</v>
      </c>
      <c r="C35" s="136" t="s">
        <v>527</v>
      </c>
      <c r="D35" s="136" t="s">
        <v>528</v>
      </c>
      <c r="E35" s="136" t="s">
        <v>803</v>
      </c>
      <c r="F35" s="136" t="s">
        <v>804</v>
      </c>
      <c r="G35" s="136" t="s">
        <v>774</v>
      </c>
      <c r="H35" s="134" t="s">
        <v>213</v>
      </c>
    </row>
    <row r="36" spans="1:7" ht="11.25">
      <c r="A36" s="134">
        <v>35</v>
      </c>
      <c r="B36" s="136" t="s">
        <v>509</v>
      </c>
      <c r="C36" s="136" t="s">
        <v>527</v>
      </c>
      <c r="D36" s="136" t="s">
        <v>528</v>
      </c>
      <c r="E36" s="136" t="s">
        <v>805</v>
      </c>
      <c r="F36" s="136" t="s">
        <v>806</v>
      </c>
      <c r="G36" s="136" t="s">
        <v>774</v>
      </c>
    </row>
    <row r="37" spans="1:8" ht="11.25">
      <c r="A37" s="134">
        <v>36</v>
      </c>
      <c r="B37" s="136" t="s">
        <v>807</v>
      </c>
      <c r="C37" s="136" t="s">
        <v>808</v>
      </c>
      <c r="D37" s="136" t="s">
        <v>809</v>
      </c>
      <c r="E37" s="136" t="s">
        <v>810</v>
      </c>
      <c r="F37" s="136" t="s">
        <v>811</v>
      </c>
      <c r="G37" s="136" t="s">
        <v>812</v>
      </c>
      <c r="H37" s="134" t="s">
        <v>214</v>
      </c>
    </row>
    <row r="38" spans="1:8" ht="11.25">
      <c r="A38" s="134">
        <v>37</v>
      </c>
      <c r="B38" s="136" t="s">
        <v>531</v>
      </c>
      <c r="C38" s="136" t="s">
        <v>531</v>
      </c>
      <c r="D38" s="136" t="s">
        <v>532</v>
      </c>
      <c r="E38" s="136" t="s">
        <v>813</v>
      </c>
      <c r="F38" s="136" t="s">
        <v>776</v>
      </c>
      <c r="G38" s="136" t="s">
        <v>814</v>
      </c>
      <c r="H38" s="134" t="s">
        <v>213</v>
      </c>
    </row>
    <row r="39" spans="1:8" ht="11.25">
      <c r="A39" s="134">
        <v>38</v>
      </c>
      <c r="B39" s="136" t="s">
        <v>531</v>
      </c>
      <c r="C39" s="136" t="s">
        <v>531</v>
      </c>
      <c r="D39" s="136" t="s">
        <v>532</v>
      </c>
      <c r="E39" s="136" t="s">
        <v>815</v>
      </c>
      <c r="F39" s="136" t="s">
        <v>816</v>
      </c>
      <c r="G39" s="136" t="s">
        <v>817</v>
      </c>
      <c r="H39" s="134" t="s">
        <v>213</v>
      </c>
    </row>
    <row r="40" spans="1:8" ht="11.25">
      <c r="A40" s="134">
        <v>39</v>
      </c>
      <c r="B40" s="136" t="s">
        <v>531</v>
      </c>
      <c r="C40" s="136" t="s">
        <v>531</v>
      </c>
      <c r="D40" s="136" t="s">
        <v>532</v>
      </c>
      <c r="E40" s="136" t="s">
        <v>818</v>
      </c>
      <c r="F40" s="136" t="s">
        <v>819</v>
      </c>
      <c r="G40" s="136" t="s">
        <v>820</v>
      </c>
      <c r="H40" s="134" t="s">
        <v>213</v>
      </c>
    </row>
    <row r="41" spans="1:8" ht="11.25">
      <c r="A41" s="134">
        <v>40</v>
      </c>
      <c r="B41" s="136" t="s">
        <v>531</v>
      </c>
      <c r="C41" s="136" t="s">
        <v>531</v>
      </c>
      <c r="D41" s="136" t="s">
        <v>532</v>
      </c>
      <c r="E41" s="136" t="s">
        <v>821</v>
      </c>
      <c r="F41" s="136" t="s">
        <v>822</v>
      </c>
      <c r="G41" s="136" t="s">
        <v>817</v>
      </c>
      <c r="H41" s="134" t="s">
        <v>214</v>
      </c>
    </row>
    <row r="42" spans="1:8" ht="11.25">
      <c r="A42" s="134">
        <v>41</v>
      </c>
      <c r="B42" s="136" t="s">
        <v>531</v>
      </c>
      <c r="C42" s="136" t="s">
        <v>531</v>
      </c>
      <c r="D42" s="136" t="s">
        <v>532</v>
      </c>
      <c r="E42" s="136" t="s">
        <v>823</v>
      </c>
      <c r="F42" s="136" t="s">
        <v>824</v>
      </c>
      <c r="G42" s="136" t="s">
        <v>817</v>
      </c>
      <c r="H42" s="134" t="s">
        <v>215</v>
      </c>
    </row>
    <row r="43" spans="1:8" ht="11.25">
      <c r="A43" s="134">
        <v>42</v>
      </c>
      <c r="B43" s="136" t="s">
        <v>531</v>
      </c>
      <c r="C43" s="136" t="s">
        <v>539</v>
      </c>
      <c r="D43" s="136" t="s">
        <v>540</v>
      </c>
      <c r="E43" s="136" t="s">
        <v>825</v>
      </c>
      <c r="F43" s="136" t="s">
        <v>826</v>
      </c>
      <c r="G43" s="136" t="s">
        <v>817</v>
      </c>
      <c r="H43" s="134" t="s">
        <v>214</v>
      </c>
    </row>
    <row r="44" spans="1:8" ht="11.25">
      <c r="A44" s="134">
        <v>43</v>
      </c>
      <c r="B44" s="136" t="s">
        <v>531</v>
      </c>
      <c r="C44" s="136" t="s">
        <v>541</v>
      </c>
      <c r="D44" s="136" t="s">
        <v>542</v>
      </c>
      <c r="E44" s="136" t="s">
        <v>827</v>
      </c>
      <c r="F44" s="136" t="s">
        <v>828</v>
      </c>
      <c r="G44" s="136" t="s">
        <v>817</v>
      </c>
      <c r="H44" s="134" t="s">
        <v>214</v>
      </c>
    </row>
    <row r="45" spans="1:8" ht="11.25">
      <c r="A45" s="134">
        <v>44</v>
      </c>
      <c r="B45" s="136" t="s">
        <v>531</v>
      </c>
      <c r="C45" s="136" t="s">
        <v>541</v>
      </c>
      <c r="D45" s="136" t="s">
        <v>542</v>
      </c>
      <c r="E45" s="136" t="s">
        <v>829</v>
      </c>
      <c r="F45" s="136" t="s">
        <v>830</v>
      </c>
      <c r="G45" s="136" t="s">
        <v>817</v>
      </c>
      <c r="H45" s="134" t="s">
        <v>215</v>
      </c>
    </row>
    <row r="46" spans="1:8" ht="11.25">
      <c r="A46" s="134">
        <v>45</v>
      </c>
      <c r="B46" s="136" t="s">
        <v>531</v>
      </c>
      <c r="C46" s="136" t="s">
        <v>541</v>
      </c>
      <c r="D46" s="136" t="s">
        <v>542</v>
      </c>
      <c r="E46" s="136" t="s">
        <v>831</v>
      </c>
      <c r="F46" s="136" t="s">
        <v>832</v>
      </c>
      <c r="G46" s="136" t="s">
        <v>817</v>
      </c>
      <c r="H46" s="134" t="s">
        <v>213</v>
      </c>
    </row>
    <row r="47" spans="1:8" ht="11.25">
      <c r="A47" s="134">
        <v>46</v>
      </c>
      <c r="B47" s="136" t="s">
        <v>531</v>
      </c>
      <c r="C47" s="136" t="s">
        <v>541</v>
      </c>
      <c r="D47" s="136" t="s">
        <v>542</v>
      </c>
      <c r="E47" s="136" t="s">
        <v>833</v>
      </c>
      <c r="F47" s="136" t="s">
        <v>834</v>
      </c>
      <c r="G47" s="136" t="s">
        <v>817</v>
      </c>
      <c r="H47" s="134" t="s">
        <v>215</v>
      </c>
    </row>
    <row r="48" spans="1:7" ht="11.25">
      <c r="A48" s="134">
        <v>47</v>
      </c>
      <c r="B48" s="136" t="s">
        <v>531</v>
      </c>
      <c r="C48" s="136" t="s">
        <v>541</v>
      </c>
      <c r="D48" s="136" t="s">
        <v>542</v>
      </c>
      <c r="E48" s="136" t="s">
        <v>835</v>
      </c>
      <c r="F48" s="136" t="s">
        <v>819</v>
      </c>
      <c r="G48" s="136" t="s">
        <v>817</v>
      </c>
    </row>
    <row r="49" spans="1:7" ht="11.25">
      <c r="A49" s="134">
        <v>48</v>
      </c>
      <c r="B49" s="136" t="s">
        <v>531</v>
      </c>
      <c r="C49" s="136" t="s">
        <v>541</v>
      </c>
      <c r="D49" s="136" t="s">
        <v>542</v>
      </c>
      <c r="E49" s="136" t="s">
        <v>836</v>
      </c>
      <c r="F49" s="136" t="s">
        <v>826</v>
      </c>
      <c r="G49" s="136" t="s">
        <v>837</v>
      </c>
    </row>
    <row r="50" spans="1:8" ht="11.25">
      <c r="A50" s="134">
        <v>49</v>
      </c>
      <c r="B50" s="136" t="s">
        <v>551</v>
      </c>
      <c r="C50" s="136" t="s">
        <v>561</v>
      </c>
      <c r="D50" s="136" t="s">
        <v>562</v>
      </c>
      <c r="E50" s="136" t="s">
        <v>838</v>
      </c>
      <c r="F50" s="136" t="s">
        <v>839</v>
      </c>
      <c r="G50" s="136" t="s">
        <v>840</v>
      </c>
      <c r="H50" s="134" t="s">
        <v>214</v>
      </c>
    </row>
    <row r="51" spans="1:8" ht="11.25">
      <c r="A51" s="134">
        <v>50</v>
      </c>
      <c r="B51" s="136" t="s">
        <v>551</v>
      </c>
      <c r="C51" s="136" t="s">
        <v>561</v>
      </c>
      <c r="D51" s="136" t="s">
        <v>562</v>
      </c>
      <c r="E51" s="136" t="s">
        <v>841</v>
      </c>
      <c r="F51" s="136" t="s">
        <v>842</v>
      </c>
      <c r="G51" s="136" t="s">
        <v>840</v>
      </c>
      <c r="H51" s="134" t="s">
        <v>214</v>
      </c>
    </row>
    <row r="52" spans="1:8" ht="11.25">
      <c r="A52" s="134">
        <v>51</v>
      </c>
      <c r="B52" s="136" t="s">
        <v>551</v>
      </c>
      <c r="C52" s="136" t="s">
        <v>551</v>
      </c>
      <c r="D52" s="136" t="s">
        <v>552</v>
      </c>
      <c r="E52" s="136" t="s">
        <v>843</v>
      </c>
      <c r="F52" s="136" t="s">
        <v>844</v>
      </c>
      <c r="G52" s="136" t="s">
        <v>845</v>
      </c>
      <c r="H52" s="134" t="s">
        <v>213</v>
      </c>
    </row>
    <row r="53" spans="1:8" ht="11.25">
      <c r="A53" s="134">
        <v>52</v>
      </c>
      <c r="B53" s="136" t="s">
        <v>551</v>
      </c>
      <c r="C53" s="136" t="s">
        <v>565</v>
      </c>
      <c r="D53" s="136" t="s">
        <v>566</v>
      </c>
      <c r="E53" s="136" t="s">
        <v>846</v>
      </c>
      <c r="F53" s="136" t="s">
        <v>847</v>
      </c>
      <c r="G53" s="136" t="s">
        <v>840</v>
      </c>
      <c r="H53" s="134" t="s">
        <v>214</v>
      </c>
    </row>
    <row r="54" spans="1:8" ht="11.25">
      <c r="A54" s="134">
        <v>53</v>
      </c>
      <c r="B54" s="136" t="s">
        <v>551</v>
      </c>
      <c r="C54" s="136" t="s">
        <v>565</v>
      </c>
      <c r="D54" s="136" t="s">
        <v>566</v>
      </c>
      <c r="E54" s="136" t="s">
        <v>848</v>
      </c>
      <c r="F54" s="136" t="s">
        <v>849</v>
      </c>
      <c r="G54" s="136" t="s">
        <v>840</v>
      </c>
      <c r="H54" s="134" t="s">
        <v>214</v>
      </c>
    </row>
    <row r="55" spans="1:8" ht="11.25">
      <c r="A55" s="134">
        <v>54</v>
      </c>
      <c r="B55" s="136" t="s">
        <v>569</v>
      </c>
      <c r="C55" s="136" t="s">
        <v>571</v>
      </c>
      <c r="D55" s="136" t="s">
        <v>572</v>
      </c>
      <c r="E55" s="136" t="s">
        <v>850</v>
      </c>
      <c r="F55" s="136" t="s">
        <v>734</v>
      </c>
      <c r="G55" s="136" t="s">
        <v>851</v>
      </c>
      <c r="H55" s="134" t="s">
        <v>214</v>
      </c>
    </row>
    <row r="56" spans="1:8" ht="11.25">
      <c r="A56" s="134">
        <v>55</v>
      </c>
      <c r="B56" s="136" t="s">
        <v>569</v>
      </c>
      <c r="C56" s="136" t="s">
        <v>573</v>
      </c>
      <c r="D56" s="136" t="s">
        <v>574</v>
      </c>
      <c r="E56" s="136" t="s">
        <v>852</v>
      </c>
      <c r="F56" s="136" t="s">
        <v>853</v>
      </c>
      <c r="G56" s="136" t="s">
        <v>854</v>
      </c>
      <c r="H56" s="134" t="s">
        <v>213</v>
      </c>
    </row>
    <row r="57" spans="1:8" ht="11.25">
      <c r="A57" s="134">
        <v>56</v>
      </c>
      <c r="B57" s="136" t="s">
        <v>569</v>
      </c>
      <c r="C57" s="136" t="s">
        <v>575</v>
      </c>
      <c r="D57" s="136" t="s">
        <v>576</v>
      </c>
      <c r="E57" s="136" t="s">
        <v>855</v>
      </c>
      <c r="F57" s="136" t="s">
        <v>856</v>
      </c>
      <c r="G57" s="136" t="s">
        <v>854</v>
      </c>
      <c r="H57" s="134" t="s">
        <v>214</v>
      </c>
    </row>
    <row r="58" spans="1:8" ht="11.25">
      <c r="A58" s="134">
        <v>57</v>
      </c>
      <c r="B58" s="136" t="s">
        <v>569</v>
      </c>
      <c r="C58" s="136" t="s">
        <v>577</v>
      </c>
      <c r="D58" s="136" t="s">
        <v>578</v>
      </c>
      <c r="E58" s="136" t="s">
        <v>857</v>
      </c>
      <c r="F58" s="136" t="s">
        <v>858</v>
      </c>
      <c r="G58" s="136" t="s">
        <v>854</v>
      </c>
      <c r="H58" s="134" t="s">
        <v>214</v>
      </c>
    </row>
    <row r="59" spans="1:8" ht="11.25">
      <c r="A59" s="134">
        <v>58</v>
      </c>
      <c r="B59" s="136" t="s">
        <v>569</v>
      </c>
      <c r="C59" s="136" t="s">
        <v>569</v>
      </c>
      <c r="D59" s="136" t="s">
        <v>570</v>
      </c>
      <c r="E59" s="136" t="s">
        <v>859</v>
      </c>
      <c r="F59" s="136" t="s">
        <v>860</v>
      </c>
      <c r="G59" s="136" t="s">
        <v>861</v>
      </c>
      <c r="H59" s="134" t="s">
        <v>213</v>
      </c>
    </row>
    <row r="60" spans="1:8" ht="11.25">
      <c r="A60" s="134">
        <v>59</v>
      </c>
      <c r="B60" s="136" t="s">
        <v>569</v>
      </c>
      <c r="C60" s="136" t="s">
        <v>579</v>
      </c>
      <c r="D60" s="136" t="s">
        <v>580</v>
      </c>
      <c r="E60" s="136" t="s">
        <v>862</v>
      </c>
      <c r="F60" s="136" t="s">
        <v>863</v>
      </c>
      <c r="G60" s="136" t="s">
        <v>854</v>
      </c>
      <c r="H60" s="134" t="s">
        <v>214</v>
      </c>
    </row>
    <row r="61" spans="1:8" ht="11.25">
      <c r="A61" s="134">
        <v>60</v>
      </c>
      <c r="B61" s="136" t="s">
        <v>569</v>
      </c>
      <c r="C61" s="136" t="s">
        <v>581</v>
      </c>
      <c r="D61" s="136" t="s">
        <v>582</v>
      </c>
      <c r="E61" s="136" t="s">
        <v>864</v>
      </c>
      <c r="F61" s="136" t="s">
        <v>734</v>
      </c>
      <c r="G61" s="136" t="s">
        <v>865</v>
      </c>
      <c r="H61" s="134" t="s">
        <v>214</v>
      </c>
    </row>
    <row r="62" spans="1:8" ht="11.25">
      <c r="A62" s="134">
        <v>61</v>
      </c>
      <c r="B62" s="136" t="s">
        <v>569</v>
      </c>
      <c r="C62" s="136" t="s">
        <v>581</v>
      </c>
      <c r="D62" s="136" t="s">
        <v>582</v>
      </c>
      <c r="E62" s="136" t="s">
        <v>866</v>
      </c>
      <c r="F62" s="136" t="s">
        <v>867</v>
      </c>
      <c r="G62" s="136" t="s">
        <v>854</v>
      </c>
      <c r="H62" s="134" t="s">
        <v>214</v>
      </c>
    </row>
    <row r="63" spans="1:8" ht="11.25">
      <c r="A63" s="134">
        <v>62</v>
      </c>
      <c r="B63" s="136" t="s">
        <v>569</v>
      </c>
      <c r="C63" s="136" t="s">
        <v>583</v>
      </c>
      <c r="D63" s="136" t="s">
        <v>584</v>
      </c>
      <c r="E63" s="136" t="s">
        <v>868</v>
      </c>
      <c r="F63" s="136" t="s">
        <v>869</v>
      </c>
      <c r="G63" s="136" t="s">
        <v>854</v>
      </c>
      <c r="H63" s="134" t="s">
        <v>214</v>
      </c>
    </row>
    <row r="64" spans="1:8" ht="11.25">
      <c r="A64" s="134">
        <v>63</v>
      </c>
      <c r="B64" s="136" t="s">
        <v>569</v>
      </c>
      <c r="C64" s="136" t="s">
        <v>583</v>
      </c>
      <c r="D64" s="136" t="s">
        <v>584</v>
      </c>
      <c r="E64" s="136" t="s">
        <v>870</v>
      </c>
      <c r="F64" s="136" t="s">
        <v>871</v>
      </c>
      <c r="G64" s="136" t="s">
        <v>854</v>
      </c>
      <c r="H64" s="134" t="s">
        <v>214</v>
      </c>
    </row>
    <row r="65" spans="1:8" ht="11.25">
      <c r="A65" s="134">
        <v>64</v>
      </c>
      <c r="B65" s="136" t="s">
        <v>569</v>
      </c>
      <c r="C65" s="136" t="s">
        <v>587</v>
      </c>
      <c r="D65" s="136" t="s">
        <v>588</v>
      </c>
      <c r="E65" s="136" t="s">
        <v>872</v>
      </c>
      <c r="F65" s="136" t="s">
        <v>873</v>
      </c>
      <c r="G65" s="136" t="s">
        <v>874</v>
      </c>
      <c r="H65" s="134" t="s">
        <v>214</v>
      </c>
    </row>
    <row r="66" spans="1:8" ht="11.25">
      <c r="A66" s="134">
        <v>65</v>
      </c>
      <c r="B66" s="136" t="s">
        <v>569</v>
      </c>
      <c r="C66" s="136" t="s">
        <v>589</v>
      </c>
      <c r="D66" s="136" t="s">
        <v>590</v>
      </c>
      <c r="E66" s="136" t="s">
        <v>875</v>
      </c>
      <c r="F66" s="136" t="s">
        <v>734</v>
      </c>
      <c r="G66" s="136" t="s">
        <v>876</v>
      </c>
      <c r="H66" s="134" t="s">
        <v>214</v>
      </c>
    </row>
    <row r="67" spans="1:8" ht="11.25">
      <c r="A67" s="134">
        <v>66</v>
      </c>
      <c r="B67" s="136" t="s">
        <v>569</v>
      </c>
      <c r="C67" s="136" t="s">
        <v>589</v>
      </c>
      <c r="D67" s="136" t="s">
        <v>590</v>
      </c>
      <c r="E67" s="136" t="s">
        <v>877</v>
      </c>
      <c r="F67" s="136" t="s">
        <v>878</v>
      </c>
      <c r="G67" s="136" t="s">
        <v>854</v>
      </c>
      <c r="H67" s="134" t="s">
        <v>214</v>
      </c>
    </row>
    <row r="68" spans="1:8" ht="11.25">
      <c r="A68" s="134">
        <v>67</v>
      </c>
      <c r="B68" s="136" t="s">
        <v>569</v>
      </c>
      <c r="C68" s="136" t="s">
        <v>589</v>
      </c>
      <c r="D68" s="136" t="s">
        <v>590</v>
      </c>
      <c r="E68" s="136" t="s">
        <v>879</v>
      </c>
      <c r="F68" s="136" t="s">
        <v>880</v>
      </c>
      <c r="G68" s="136" t="s">
        <v>854</v>
      </c>
      <c r="H68" s="134" t="s">
        <v>214</v>
      </c>
    </row>
    <row r="69" spans="1:8" ht="11.25">
      <c r="A69" s="134">
        <v>68</v>
      </c>
      <c r="B69" s="136" t="s">
        <v>569</v>
      </c>
      <c r="C69" s="136" t="s">
        <v>591</v>
      </c>
      <c r="D69" s="136" t="s">
        <v>592</v>
      </c>
      <c r="E69" s="136" t="s">
        <v>881</v>
      </c>
      <c r="F69" s="136" t="s">
        <v>882</v>
      </c>
      <c r="G69" s="136" t="s">
        <v>854</v>
      </c>
      <c r="H69" s="134" t="s">
        <v>214</v>
      </c>
    </row>
    <row r="70" spans="1:8" ht="11.25">
      <c r="A70" s="134">
        <v>69</v>
      </c>
      <c r="B70" s="136" t="s">
        <v>593</v>
      </c>
      <c r="C70" s="136" t="s">
        <v>595</v>
      </c>
      <c r="D70" s="136" t="s">
        <v>596</v>
      </c>
      <c r="E70" s="136" t="s">
        <v>883</v>
      </c>
      <c r="F70" s="136" t="s">
        <v>884</v>
      </c>
      <c r="G70" s="136" t="s">
        <v>885</v>
      </c>
      <c r="H70" s="134" t="s">
        <v>213</v>
      </c>
    </row>
    <row r="71" spans="1:8" ht="11.25">
      <c r="A71" s="134">
        <v>70</v>
      </c>
      <c r="B71" s="136" t="s">
        <v>593</v>
      </c>
      <c r="C71" s="136" t="s">
        <v>595</v>
      </c>
      <c r="D71" s="136" t="s">
        <v>596</v>
      </c>
      <c r="E71" s="136" t="s">
        <v>886</v>
      </c>
      <c r="F71" s="136" t="s">
        <v>887</v>
      </c>
      <c r="G71" s="136" t="s">
        <v>888</v>
      </c>
      <c r="H71" s="134" t="s">
        <v>214</v>
      </c>
    </row>
    <row r="72" spans="1:8" ht="11.25">
      <c r="A72" s="134">
        <v>71</v>
      </c>
      <c r="B72" s="136" t="s">
        <v>593</v>
      </c>
      <c r="C72" s="136" t="s">
        <v>597</v>
      </c>
      <c r="D72" s="136" t="s">
        <v>598</v>
      </c>
      <c r="E72" s="136" t="s">
        <v>886</v>
      </c>
      <c r="F72" s="136" t="s">
        <v>887</v>
      </c>
      <c r="G72" s="136" t="s">
        <v>888</v>
      </c>
      <c r="H72" s="134" t="s">
        <v>214</v>
      </c>
    </row>
    <row r="73" spans="1:8" ht="11.25">
      <c r="A73" s="134">
        <v>72</v>
      </c>
      <c r="B73" s="136" t="s">
        <v>593</v>
      </c>
      <c r="C73" s="136" t="s">
        <v>599</v>
      </c>
      <c r="D73" s="136" t="s">
        <v>600</v>
      </c>
      <c r="E73" s="136" t="s">
        <v>889</v>
      </c>
      <c r="F73" s="136" t="s">
        <v>890</v>
      </c>
      <c r="G73" s="136" t="s">
        <v>885</v>
      </c>
      <c r="H73" s="134" t="s">
        <v>213</v>
      </c>
    </row>
    <row r="74" spans="1:8" ht="11.25">
      <c r="A74" s="134">
        <v>73</v>
      </c>
      <c r="B74" s="136" t="s">
        <v>593</v>
      </c>
      <c r="C74" s="136" t="s">
        <v>599</v>
      </c>
      <c r="D74" s="136" t="s">
        <v>600</v>
      </c>
      <c r="E74" s="136" t="s">
        <v>886</v>
      </c>
      <c r="F74" s="136" t="s">
        <v>887</v>
      </c>
      <c r="G74" s="136" t="s">
        <v>888</v>
      </c>
      <c r="H74" s="134" t="s">
        <v>214</v>
      </c>
    </row>
    <row r="75" spans="1:8" ht="11.25">
      <c r="A75" s="134">
        <v>74</v>
      </c>
      <c r="B75" s="136" t="s">
        <v>593</v>
      </c>
      <c r="C75" s="136" t="s">
        <v>601</v>
      </c>
      <c r="D75" s="136" t="s">
        <v>602</v>
      </c>
      <c r="E75" s="136" t="s">
        <v>886</v>
      </c>
      <c r="F75" s="136" t="s">
        <v>887</v>
      </c>
      <c r="G75" s="136" t="s">
        <v>888</v>
      </c>
      <c r="H75" s="134" t="s">
        <v>214</v>
      </c>
    </row>
    <row r="76" spans="1:8" ht="11.25">
      <c r="A76" s="134">
        <v>75</v>
      </c>
      <c r="B76" s="136" t="s">
        <v>593</v>
      </c>
      <c r="C76" s="136" t="s">
        <v>603</v>
      </c>
      <c r="D76" s="136" t="s">
        <v>604</v>
      </c>
      <c r="E76" s="136" t="s">
        <v>886</v>
      </c>
      <c r="F76" s="136" t="s">
        <v>887</v>
      </c>
      <c r="G76" s="136" t="s">
        <v>888</v>
      </c>
      <c r="H76" s="134" t="s">
        <v>214</v>
      </c>
    </row>
    <row r="77" spans="1:8" ht="11.25">
      <c r="A77" s="134">
        <v>76</v>
      </c>
      <c r="B77" s="136" t="s">
        <v>593</v>
      </c>
      <c r="C77" s="136" t="s">
        <v>605</v>
      </c>
      <c r="D77" s="136" t="s">
        <v>606</v>
      </c>
      <c r="E77" s="136" t="s">
        <v>891</v>
      </c>
      <c r="F77" s="136" t="s">
        <v>892</v>
      </c>
      <c r="G77" s="136" t="s">
        <v>888</v>
      </c>
      <c r="H77" s="134" t="s">
        <v>213</v>
      </c>
    </row>
    <row r="78" spans="1:8" ht="11.25">
      <c r="A78" s="134">
        <v>77</v>
      </c>
      <c r="B78" s="136" t="s">
        <v>593</v>
      </c>
      <c r="C78" s="136" t="s">
        <v>605</v>
      </c>
      <c r="D78" s="136" t="s">
        <v>606</v>
      </c>
      <c r="E78" s="136" t="s">
        <v>886</v>
      </c>
      <c r="F78" s="136" t="s">
        <v>887</v>
      </c>
      <c r="G78" s="136" t="s">
        <v>888</v>
      </c>
      <c r="H78" s="134" t="s">
        <v>214</v>
      </c>
    </row>
    <row r="79" spans="1:8" ht="11.25">
      <c r="A79" s="134">
        <v>78</v>
      </c>
      <c r="B79" s="136" t="s">
        <v>593</v>
      </c>
      <c r="C79" s="136" t="s">
        <v>607</v>
      </c>
      <c r="D79" s="136" t="s">
        <v>608</v>
      </c>
      <c r="E79" s="136" t="s">
        <v>893</v>
      </c>
      <c r="F79" s="136" t="s">
        <v>894</v>
      </c>
      <c r="G79" s="136" t="s">
        <v>885</v>
      </c>
      <c r="H79" s="134" t="s">
        <v>213</v>
      </c>
    </row>
    <row r="80" spans="1:7" ht="11.25">
      <c r="A80" s="134">
        <v>79</v>
      </c>
      <c r="B80" s="136" t="s">
        <v>593</v>
      </c>
      <c r="C80" s="136" t="s">
        <v>607</v>
      </c>
      <c r="D80" s="136" t="s">
        <v>608</v>
      </c>
      <c r="E80" s="136" t="s">
        <v>895</v>
      </c>
      <c r="F80" s="136" t="s">
        <v>896</v>
      </c>
      <c r="G80" s="136" t="s">
        <v>888</v>
      </c>
    </row>
    <row r="81" spans="1:8" ht="11.25">
      <c r="A81" s="134">
        <v>80</v>
      </c>
      <c r="B81" s="136" t="s">
        <v>593</v>
      </c>
      <c r="C81" s="136" t="s">
        <v>607</v>
      </c>
      <c r="D81" s="136" t="s">
        <v>608</v>
      </c>
      <c r="E81" s="136" t="s">
        <v>886</v>
      </c>
      <c r="F81" s="136" t="s">
        <v>887</v>
      </c>
      <c r="G81" s="136" t="s">
        <v>888</v>
      </c>
      <c r="H81" s="134" t="s">
        <v>214</v>
      </c>
    </row>
    <row r="82" spans="1:8" ht="11.25">
      <c r="A82" s="134">
        <v>81</v>
      </c>
      <c r="B82" s="136" t="s">
        <v>593</v>
      </c>
      <c r="C82" s="136" t="s">
        <v>607</v>
      </c>
      <c r="D82" s="136" t="s">
        <v>608</v>
      </c>
      <c r="E82" s="136" t="s">
        <v>897</v>
      </c>
      <c r="F82" s="136" t="s">
        <v>898</v>
      </c>
      <c r="G82" s="136" t="s">
        <v>888</v>
      </c>
      <c r="H82" s="134" t="s">
        <v>213</v>
      </c>
    </row>
    <row r="83" spans="1:7" ht="11.25">
      <c r="A83" s="134">
        <v>82</v>
      </c>
      <c r="B83" s="136" t="s">
        <v>593</v>
      </c>
      <c r="C83" s="136" t="s">
        <v>607</v>
      </c>
      <c r="D83" s="136" t="s">
        <v>608</v>
      </c>
      <c r="E83" s="136" t="s">
        <v>760</v>
      </c>
      <c r="F83" s="136" t="s">
        <v>761</v>
      </c>
      <c r="G83" s="136" t="s">
        <v>762</v>
      </c>
    </row>
    <row r="84" spans="1:8" ht="11.25">
      <c r="A84" s="134">
        <v>83</v>
      </c>
      <c r="B84" s="136" t="s">
        <v>593</v>
      </c>
      <c r="C84" s="136" t="s">
        <v>593</v>
      </c>
      <c r="D84" s="136" t="s">
        <v>594</v>
      </c>
      <c r="E84" s="136" t="s">
        <v>899</v>
      </c>
      <c r="F84" s="136" t="s">
        <v>900</v>
      </c>
      <c r="G84" s="136" t="s">
        <v>888</v>
      </c>
      <c r="H84" s="134" t="s">
        <v>213</v>
      </c>
    </row>
    <row r="85" spans="1:8" ht="11.25">
      <c r="A85" s="134">
        <v>84</v>
      </c>
      <c r="B85" s="136" t="s">
        <v>593</v>
      </c>
      <c r="C85" s="136" t="s">
        <v>593</v>
      </c>
      <c r="D85" s="136" t="s">
        <v>594</v>
      </c>
      <c r="E85" s="136" t="s">
        <v>886</v>
      </c>
      <c r="F85" s="136" t="s">
        <v>887</v>
      </c>
      <c r="G85" s="136" t="s">
        <v>888</v>
      </c>
      <c r="H85" s="134" t="s">
        <v>214</v>
      </c>
    </row>
    <row r="86" spans="1:8" ht="11.25">
      <c r="A86" s="134">
        <v>85</v>
      </c>
      <c r="B86" s="136" t="s">
        <v>593</v>
      </c>
      <c r="C86" s="136" t="s">
        <v>609</v>
      </c>
      <c r="D86" s="136" t="s">
        <v>610</v>
      </c>
      <c r="E86" s="136" t="s">
        <v>886</v>
      </c>
      <c r="F86" s="136" t="s">
        <v>887</v>
      </c>
      <c r="G86" s="136" t="s">
        <v>888</v>
      </c>
      <c r="H86" s="134" t="s">
        <v>214</v>
      </c>
    </row>
    <row r="87" spans="1:8" ht="11.25">
      <c r="A87" s="134">
        <v>86</v>
      </c>
      <c r="B87" s="136" t="s">
        <v>611</v>
      </c>
      <c r="C87" s="136" t="s">
        <v>613</v>
      </c>
      <c r="D87" s="136" t="s">
        <v>614</v>
      </c>
      <c r="E87" s="136" t="s">
        <v>901</v>
      </c>
      <c r="F87" s="136" t="s">
        <v>902</v>
      </c>
      <c r="G87" s="136" t="s">
        <v>903</v>
      </c>
      <c r="H87" s="134" t="s">
        <v>214</v>
      </c>
    </row>
    <row r="88" spans="1:8" ht="11.25">
      <c r="A88" s="134">
        <v>87</v>
      </c>
      <c r="B88" s="136" t="s">
        <v>611</v>
      </c>
      <c r="C88" s="136" t="s">
        <v>615</v>
      </c>
      <c r="D88" s="136" t="s">
        <v>616</v>
      </c>
      <c r="E88" s="136" t="s">
        <v>901</v>
      </c>
      <c r="F88" s="136" t="s">
        <v>902</v>
      </c>
      <c r="G88" s="136" t="s">
        <v>903</v>
      </c>
      <c r="H88" s="134" t="s">
        <v>214</v>
      </c>
    </row>
    <row r="89" spans="1:8" ht="11.25">
      <c r="A89" s="134">
        <v>88</v>
      </c>
      <c r="B89" s="136" t="s">
        <v>611</v>
      </c>
      <c r="C89" s="136" t="s">
        <v>617</v>
      </c>
      <c r="D89" s="136" t="s">
        <v>618</v>
      </c>
      <c r="E89" s="136" t="s">
        <v>901</v>
      </c>
      <c r="F89" s="136" t="s">
        <v>902</v>
      </c>
      <c r="G89" s="136" t="s">
        <v>903</v>
      </c>
      <c r="H89" s="134" t="s">
        <v>214</v>
      </c>
    </row>
    <row r="90" spans="1:8" ht="11.25">
      <c r="A90" s="134">
        <v>89</v>
      </c>
      <c r="B90" s="136" t="s">
        <v>611</v>
      </c>
      <c r="C90" s="136" t="s">
        <v>619</v>
      </c>
      <c r="D90" s="136" t="s">
        <v>620</v>
      </c>
      <c r="E90" s="136" t="s">
        <v>901</v>
      </c>
      <c r="F90" s="136" t="s">
        <v>902</v>
      </c>
      <c r="G90" s="136" t="s">
        <v>903</v>
      </c>
      <c r="H90" s="134" t="s">
        <v>214</v>
      </c>
    </row>
    <row r="91" spans="1:8" ht="11.25">
      <c r="A91" s="134">
        <v>90</v>
      </c>
      <c r="B91" s="136" t="s">
        <v>611</v>
      </c>
      <c r="C91" s="136" t="s">
        <v>621</v>
      </c>
      <c r="D91" s="136" t="s">
        <v>622</v>
      </c>
      <c r="E91" s="136" t="s">
        <v>904</v>
      </c>
      <c r="F91" s="136" t="s">
        <v>905</v>
      </c>
      <c r="G91" s="136" t="s">
        <v>903</v>
      </c>
      <c r="H91" s="134" t="s">
        <v>213</v>
      </c>
    </row>
    <row r="92" spans="1:8" ht="11.25">
      <c r="A92" s="134">
        <v>91</v>
      </c>
      <c r="B92" s="136" t="s">
        <v>611</v>
      </c>
      <c r="C92" s="136" t="s">
        <v>621</v>
      </c>
      <c r="D92" s="136" t="s">
        <v>622</v>
      </c>
      <c r="E92" s="136" t="s">
        <v>901</v>
      </c>
      <c r="F92" s="136" t="s">
        <v>902</v>
      </c>
      <c r="G92" s="136" t="s">
        <v>903</v>
      </c>
      <c r="H92" s="134" t="s">
        <v>214</v>
      </c>
    </row>
    <row r="93" spans="1:8" ht="11.25">
      <c r="A93" s="134">
        <v>92</v>
      </c>
      <c r="B93" s="136" t="s">
        <v>611</v>
      </c>
      <c r="C93" s="136" t="s">
        <v>623</v>
      </c>
      <c r="D93" s="136" t="s">
        <v>624</v>
      </c>
      <c r="E93" s="136" t="s">
        <v>906</v>
      </c>
      <c r="F93" s="136" t="s">
        <v>907</v>
      </c>
      <c r="G93" s="136" t="s">
        <v>903</v>
      </c>
      <c r="H93" s="134" t="s">
        <v>213</v>
      </c>
    </row>
    <row r="94" spans="1:8" ht="11.25">
      <c r="A94" s="134">
        <v>93</v>
      </c>
      <c r="B94" s="136" t="s">
        <v>611</v>
      </c>
      <c r="C94" s="136" t="s">
        <v>625</v>
      </c>
      <c r="D94" s="136" t="s">
        <v>626</v>
      </c>
      <c r="E94" s="136" t="s">
        <v>901</v>
      </c>
      <c r="F94" s="136" t="s">
        <v>902</v>
      </c>
      <c r="G94" s="136" t="s">
        <v>903</v>
      </c>
      <c r="H94" s="134" t="s">
        <v>214</v>
      </c>
    </row>
    <row r="95" spans="1:8" ht="11.25">
      <c r="A95" s="134">
        <v>94</v>
      </c>
      <c r="B95" s="136" t="s">
        <v>611</v>
      </c>
      <c r="C95" s="136" t="s">
        <v>627</v>
      </c>
      <c r="D95" s="136" t="s">
        <v>628</v>
      </c>
      <c r="E95" s="136" t="s">
        <v>901</v>
      </c>
      <c r="F95" s="136" t="s">
        <v>902</v>
      </c>
      <c r="G95" s="136" t="s">
        <v>903</v>
      </c>
      <c r="H95" s="134" t="s">
        <v>214</v>
      </c>
    </row>
    <row r="96" spans="1:8" ht="11.25">
      <c r="A96" s="134">
        <v>95</v>
      </c>
      <c r="B96" s="136" t="s">
        <v>611</v>
      </c>
      <c r="C96" s="136" t="s">
        <v>629</v>
      </c>
      <c r="D96" s="136" t="s">
        <v>630</v>
      </c>
      <c r="E96" s="136" t="s">
        <v>901</v>
      </c>
      <c r="F96" s="136" t="s">
        <v>902</v>
      </c>
      <c r="G96" s="136" t="s">
        <v>903</v>
      </c>
      <c r="H96" s="134" t="s">
        <v>214</v>
      </c>
    </row>
    <row r="97" spans="1:8" ht="11.25">
      <c r="A97" s="134">
        <v>96</v>
      </c>
      <c r="B97" s="136" t="s">
        <v>611</v>
      </c>
      <c r="C97" s="136" t="s">
        <v>631</v>
      </c>
      <c r="D97" s="136" t="s">
        <v>632</v>
      </c>
      <c r="E97" s="136" t="s">
        <v>901</v>
      </c>
      <c r="F97" s="136" t="s">
        <v>902</v>
      </c>
      <c r="G97" s="136" t="s">
        <v>903</v>
      </c>
      <c r="H97" s="134" t="s">
        <v>214</v>
      </c>
    </row>
    <row r="98" spans="1:8" ht="11.25">
      <c r="A98" s="134">
        <v>97</v>
      </c>
      <c r="B98" s="136" t="s">
        <v>611</v>
      </c>
      <c r="C98" s="136" t="s">
        <v>633</v>
      </c>
      <c r="D98" s="136" t="s">
        <v>634</v>
      </c>
      <c r="E98" s="136" t="s">
        <v>901</v>
      </c>
      <c r="F98" s="136" t="s">
        <v>902</v>
      </c>
      <c r="G98" s="136" t="s">
        <v>903</v>
      </c>
      <c r="H98" s="134" t="s">
        <v>214</v>
      </c>
    </row>
    <row r="99" spans="1:8" ht="11.25">
      <c r="A99" s="134">
        <v>98</v>
      </c>
      <c r="B99" s="136" t="s">
        <v>611</v>
      </c>
      <c r="C99" s="136" t="s">
        <v>635</v>
      </c>
      <c r="D99" s="136" t="s">
        <v>636</v>
      </c>
      <c r="E99" s="136" t="s">
        <v>901</v>
      </c>
      <c r="F99" s="136" t="s">
        <v>902</v>
      </c>
      <c r="G99" s="136" t="s">
        <v>903</v>
      </c>
      <c r="H99" s="134" t="s">
        <v>214</v>
      </c>
    </row>
    <row r="100" spans="1:7" ht="11.25">
      <c r="A100" s="134">
        <v>99</v>
      </c>
      <c r="B100" s="136" t="s">
        <v>611</v>
      </c>
      <c r="C100" s="136" t="s">
        <v>637</v>
      </c>
      <c r="D100" s="136" t="s">
        <v>638</v>
      </c>
      <c r="E100" s="136" t="s">
        <v>908</v>
      </c>
      <c r="F100" s="136" t="s">
        <v>909</v>
      </c>
      <c r="G100" s="136" t="s">
        <v>903</v>
      </c>
    </row>
    <row r="101" spans="1:8" ht="11.25">
      <c r="A101" s="134">
        <v>100</v>
      </c>
      <c r="B101" s="136" t="s">
        <v>910</v>
      </c>
      <c r="C101" s="136" t="s">
        <v>910</v>
      </c>
      <c r="D101" s="136" t="s">
        <v>911</v>
      </c>
      <c r="E101" s="136" t="s">
        <v>912</v>
      </c>
      <c r="F101" s="136" t="s">
        <v>913</v>
      </c>
      <c r="G101" s="136" t="s">
        <v>914</v>
      </c>
      <c r="H101" s="134" t="s">
        <v>214</v>
      </c>
    </row>
    <row r="102" spans="1:8" ht="11.25">
      <c r="A102" s="134">
        <v>101</v>
      </c>
      <c r="B102" s="136" t="s">
        <v>639</v>
      </c>
      <c r="C102" s="136" t="s">
        <v>639</v>
      </c>
      <c r="D102" s="136" t="s">
        <v>640</v>
      </c>
      <c r="E102" s="136" t="s">
        <v>915</v>
      </c>
      <c r="F102" s="136" t="s">
        <v>916</v>
      </c>
      <c r="G102" s="136" t="s">
        <v>917</v>
      </c>
      <c r="H102" s="134" t="s">
        <v>214</v>
      </c>
    </row>
    <row r="103" spans="1:8" ht="11.25">
      <c r="A103" s="134">
        <v>102</v>
      </c>
      <c r="B103" s="136" t="s">
        <v>639</v>
      </c>
      <c r="C103" s="136" t="s">
        <v>639</v>
      </c>
      <c r="D103" s="136" t="s">
        <v>640</v>
      </c>
      <c r="E103" s="136" t="s">
        <v>918</v>
      </c>
      <c r="F103" s="136" t="s">
        <v>919</v>
      </c>
      <c r="G103" s="136" t="s">
        <v>917</v>
      </c>
      <c r="H103" s="134" t="s">
        <v>213</v>
      </c>
    </row>
    <row r="104" spans="1:8" ht="11.25">
      <c r="A104" s="134">
        <v>103</v>
      </c>
      <c r="B104" s="136" t="s">
        <v>639</v>
      </c>
      <c r="C104" s="136" t="s">
        <v>663</v>
      </c>
      <c r="D104" s="136" t="s">
        <v>664</v>
      </c>
      <c r="E104" s="136" t="s">
        <v>920</v>
      </c>
      <c r="F104" s="136" t="s">
        <v>921</v>
      </c>
      <c r="G104" s="136" t="s">
        <v>922</v>
      </c>
      <c r="H104" s="134" t="s">
        <v>214</v>
      </c>
    </row>
    <row r="105" spans="1:8" ht="11.25">
      <c r="A105" s="134">
        <v>104</v>
      </c>
      <c r="B105" s="136" t="s">
        <v>669</v>
      </c>
      <c r="C105" s="136" t="s">
        <v>669</v>
      </c>
      <c r="D105" s="136" t="s">
        <v>670</v>
      </c>
      <c r="E105" s="136" t="s">
        <v>923</v>
      </c>
      <c r="F105" s="136" t="s">
        <v>924</v>
      </c>
      <c r="G105" s="136" t="s">
        <v>925</v>
      </c>
      <c r="H105" s="134" t="s">
        <v>214</v>
      </c>
    </row>
    <row r="106" spans="1:7" ht="11.25">
      <c r="A106" s="134">
        <v>105</v>
      </c>
      <c r="B106" s="136" t="s">
        <v>669</v>
      </c>
      <c r="C106" s="136" t="s">
        <v>669</v>
      </c>
      <c r="D106" s="136" t="s">
        <v>670</v>
      </c>
      <c r="E106" s="136" t="s">
        <v>760</v>
      </c>
      <c r="F106" s="136" t="s">
        <v>761</v>
      </c>
      <c r="G106" s="136" t="s">
        <v>762</v>
      </c>
    </row>
    <row r="107" spans="1:8" ht="11.25">
      <c r="A107" s="134">
        <v>106</v>
      </c>
      <c r="B107" s="136" t="s">
        <v>671</v>
      </c>
      <c r="C107" s="136" t="s">
        <v>671</v>
      </c>
      <c r="D107" s="136" t="s">
        <v>672</v>
      </c>
      <c r="E107" s="136" t="s">
        <v>926</v>
      </c>
      <c r="F107" s="136" t="s">
        <v>927</v>
      </c>
      <c r="G107" s="136" t="s">
        <v>928</v>
      </c>
      <c r="H107" s="134" t="s">
        <v>214</v>
      </c>
    </row>
    <row r="108" spans="1:7" ht="11.25">
      <c r="A108" s="134">
        <v>107</v>
      </c>
      <c r="B108" s="136" t="s">
        <v>671</v>
      </c>
      <c r="C108" s="136" t="s">
        <v>671</v>
      </c>
      <c r="D108" s="136" t="s">
        <v>672</v>
      </c>
      <c r="E108" s="136" t="s">
        <v>929</v>
      </c>
      <c r="F108" s="136" t="s">
        <v>930</v>
      </c>
      <c r="G108" s="136" t="s">
        <v>928</v>
      </c>
    </row>
    <row r="109" spans="1:8" ht="11.25">
      <c r="A109" s="134">
        <v>108</v>
      </c>
      <c r="B109" s="136" t="s">
        <v>673</v>
      </c>
      <c r="C109" s="136" t="s">
        <v>673</v>
      </c>
      <c r="D109" s="136" t="s">
        <v>674</v>
      </c>
      <c r="E109" s="136" t="s">
        <v>931</v>
      </c>
      <c r="F109" s="136" t="s">
        <v>932</v>
      </c>
      <c r="G109" s="136" t="s">
        <v>933</v>
      </c>
      <c r="H109" s="134" t="s">
        <v>213</v>
      </c>
    </row>
    <row r="110" spans="1:8" ht="11.25">
      <c r="A110" s="134">
        <v>109</v>
      </c>
      <c r="B110" s="136" t="s">
        <v>673</v>
      </c>
      <c r="C110" s="136" t="s">
        <v>673</v>
      </c>
      <c r="D110" s="136" t="s">
        <v>674</v>
      </c>
      <c r="E110" s="136" t="s">
        <v>934</v>
      </c>
      <c r="F110" s="136" t="s">
        <v>935</v>
      </c>
      <c r="G110" s="136" t="s">
        <v>936</v>
      </c>
      <c r="H110" s="134" t="s">
        <v>214</v>
      </c>
    </row>
    <row r="111" spans="1:8" ht="11.25">
      <c r="A111" s="134">
        <v>110</v>
      </c>
      <c r="B111" s="136" t="s">
        <v>673</v>
      </c>
      <c r="C111" s="136" t="s">
        <v>673</v>
      </c>
      <c r="D111" s="136" t="s">
        <v>674</v>
      </c>
      <c r="E111" s="136" t="s">
        <v>937</v>
      </c>
      <c r="F111" s="136" t="s">
        <v>938</v>
      </c>
      <c r="G111" s="136" t="s">
        <v>933</v>
      </c>
      <c r="H111" s="134" t="s">
        <v>213</v>
      </c>
    </row>
    <row r="112" spans="1:8" ht="11.25">
      <c r="A112" s="134">
        <v>111</v>
      </c>
      <c r="B112" s="136" t="s">
        <v>673</v>
      </c>
      <c r="C112" s="136" t="s">
        <v>673</v>
      </c>
      <c r="D112" s="136" t="s">
        <v>674</v>
      </c>
      <c r="E112" s="136" t="s">
        <v>939</v>
      </c>
      <c r="F112" s="136" t="s">
        <v>940</v>
      </c>
      <c r="G112" s="136" t="s">
        <v>933</v>
      </c>
      <c r="H112" s="134" t="s">
        <v>213</v>
      </c>
    </row>
    <row r="113" spans="1:8" ht="11.25">
      <c r="A113" s="134">
        <v>112</v>
      </c>
      <c r="B113" s="136" t="s">
        <v>673</v>
      </c>
      <c r="C113" s="136" t="s">
        <v>673</v>
      </c>
      <c r="D113" s="136" t="s">
        <v>674</v>
      </c>
      <c r="E113" s="136" t="s">
        <v>941</v>
      </c>
      <c r="F113" s="136" t="s">
        <v>942</v>
      </c>
      <c r="G113" s="136" t="s">
        <v>933</v>
      </c>
      <c r="H113" s="134" t="s">
        <v>214</v>
      </c>
    </row>
    <row r="114" spans="1:8" ht="11.25">
      <c r="A114" s="134">
        <v>113</v>
      </c>
      <c r="B114" s="136" t="s">
        <v>675</v>
      </c>
      <c r="C114" s="136" t="s">
        <v>677</v>
      </c>
      <c r="D114" s="136" t="s">
        <v>676</v>
      </c>
      <c r="E114" s="136" t="s">
        <v>943</v>
      </c>
      <c r="F114" s="136" t="s">
        <v>944</v>
      </c>
      <c r="G114" s="136" t="s">
        <v>845</v>
      </c>
      <c r="H114" s="134" t="s">
        <v>214</v>
      </c>
    </row>
    <row r="115" spans="1:8" ht="11.25">
      <c r="A115" s="134">
        <v>114</v>
      </c>
      <c r="B115" s="136" t="s">
        <v>675</v>
      </c>
      <c r="C115" s="136" t="s">
        <v>677</v>
      </c>
      <c r="D115" s="136" t="s">
        <v>676</v>
      </c>
      <c r="E115" s="136" t="s">
        <v>945</v>
      </c>
      <c r="F115" s="136" t="s">
        <v>946</v>
      </c>
      <c r="G115" s="136" t="s">
        <v>845</v>
      </c>
      <c r="H115" s="134" t="s">
        <v>213</v>
      </c>
    </row>
    <row r="116" spans="1:8" ht="11.25">
      <c r="A116" s="134">
        <v>115</v>
      </c>
      <c r="B116" s="136" t="s">
        <v>678</v>
      </c>
      <c r="C116" s="136" t="s">
        <v>678</v>
      </c>
      <c r="D116" s="136" t="s">
        <v>679</v>
      </c>
      <c r="E116" s="136" t="s">
        <v>947</v>
      </c>
      <c r="F116" s="136" t="s">
        <v>948</v>
      </c>
      <c r="G116" s="136" t="s">
        <v>874</v>
      </c>
      <c r="H116" s="134" t="s">
        <v>214</v>
      </c>
    </row>
    <row r="117" spans="1:8" ht="11.25">
      <c r="A117" s="134">
        <v>116</v>
      </c>
      <c r="B117" s="136" t="s">
        <v>678</v>
      </c>
      <c r="C117" s="136" t="s">
        <v>678</v>
      </c>
      <c r="D117" s="136" t="s">
        <v>679</v>
      </c>
      <c r="E117" s="136" t="s">
        <v>949</v>
      </c>
      <c r="F117" s="136" t="s">
        <v>950</v>
      </c>
      <c r="G117" s="136" t="s">
        <v>874</v>
      </c>
      <c r="H117" s="134" t="s">
        <v>213</v>
      </c>
    </row>
    <row r="118" spans="1:8" ht="11.25">
      <c r="A118" s="134">
        <v>117</v>
      </c>
      <c r="B118" s="136" t="s">
        <v>680</v>
      </c>
      <c r="C118" s="136" t="s">
        <v>680</v>
      </c>
      <c r="D118" s="136" t="s">
        <v>681</v>
      </c>
      <c r="E118" s="136" t="s">
        <v>951</v>
      </c>
      <c r="F118" s="136" t="s">
        <v>952</v>
      </c>
      <c r="G118" s="136" t="s">
        <v>953</v>
      </c>
      <c r="H118" s="134" t="s">
        <v>214</v>
      </c>
    </row>
    <row r="119" spans="1:8" ht="11.25">
      <c r="A119" s="134">
        <v>118</v>
      </c>
      <c r="B119" s="136" t="s">
        <v>680</v>
      </c>
      <c r="C119" s="136" t="s">
        <v>680</v>
      </c>
      <c r="D119" s="136" t="s">
        <v>681</v>
      </c>
      <c r="E119" s="136" t="s">
        <v>954</v>
      </c>
      <c r="F119" s="136" t="s">
        <v>955</v>
      </c>
      <c r="G119" s="136" t="s">
        <v>953</v>
      </c>
      <c r="H119" s="134" t="s">
        <v>214</v>
      </c>
    </row>
    <row r="120" spans="1:7" ht="11.25">
      <c r="A120" s="134">
        <v>119</v>
      </c>
      <c r="B120" s="136" t="s">
        <v>680</v>
      </c>
      <c r="C120" s="136" t="s">
        <v>680</v>
      </c>
      <c r="D120" s="136" t="s">
        <v>681</v>
      </c>
      <c r="E120" s="136" t="s">
        <v>760</v>
      </c>
      <c r="F120" s="136" t="s">
        <v>761</v>
      </c>
      <c r="G120" s="136" t="s">
        <v>762</v>
      </c>
    </row>
    <row r="121" spans="1:8" ht="11.25">
      <c r="A121" s="134">
        <v>120</v>
      </c>
      <c r="B121" s="136" t="s">
        <v>680</v>
      </c>
      <c r="C121" s="136" t="s">
        <v>680</v>
      </c>
      <c r="D121" s="136" t="s">
        <v>681</v>
      </c>
      <c r="E121" s="136" t="s">
        <v>956</v>
      </c>
      <c r="F121" s="136" t="s">
        <v>761</v>
      </c>
      <c r="G121" s="136" t="s">
        <v>957</v>
      </c>
      <c r="H121" s="134" t="s">
        <v>214</v>
      </c>
    </row>
    <row r="122" spans="1:8" ht="11.25">
      <c r="A122" s="134">
        <v>121</v>
      </c>
      <c r="B122" s="136" t="s">
        <v>682</v>
      </c>
      <c r="C122" s="136" t="s">
        <v>682</v>
      </c>
      <c r="D122" s="136" t="s">
        <v>683</v>
      </c>
      <c r="E122" s="136" t="s">
        <v>958</v>
      </c>
      <c r="F122" s="136" t="s">
        <v>959</v>
      </c>
      <c r="G122" s="136" t="s">
        <v>960</v>
      </c>
      <c r="H122" s="134" t="s">
        <v>214</v>
      </c>
    </row>
    <row r="123" spans="1:8" ht="11.25">
      <c r="A123" s="134">
        <v>122</v>
      </c>
      <c r="B123" s="136" t="s">
        <v>682</v>
      </c>
      <c r="C123" s="136" t="s">
        <v>682</v>
      </c>
      <c r="D123" s="136" t="s">
        <v>683</v>
      </c>
      <c r="E123" s="136" t="s">
        <v>961</v>
      </c>
      <c r="F123" s="136" t="s">
        <v>962</v>
      </c>
      <c r="G123" s="136" t="s">
        <v>960</v>
      </c>
      <c r="H123" s="134" t="s">
        <v>215</v>
      </c>
    </row>
    <row r="124" spans="1:8" ht="11.25">
      <c r="A124" s="134">
        <v>123</v>
      </c>
      <c r="B124" s="136" t="s">
        <v>682</v>
      </c>
      <c r="C124" s="136" t="s">
        <v>682</v>
      </c>
      <c r="D124" s="136" t="s">
        <v>683</v>
      </c>
      <c r="E124" s="136" t="s">
        <v>963</v>
      </c>
      <c r="F124" s="136" t="s">
        <v>964</v>
      </c>
      <c r="G124" s="136" t="s">
        <v>960</v>
      </c>
      <c r="H124" s="134" t="s">
        <v>214</v>
      </c>
    </row>
    <row r="125" spans="1:8" ht="11.25">
      <c r="A125" s="134">
        <v>124</v>
      </c>
      <c r="B125" s="136" t="s">
        <v>684</v>
      </c>
      <c r="C125" s="136" t="s">
        <v>684</v>
      </c>
      <c r="D125" s="136" t="s">
        <v>685</v>
      </c>
      <c r="E125" s="136" t="s">
        <v>965</v>
      </c>
      <c r="F125" s="136" t="s">
        <v>966</v>
      </c>
      <c r="G125" s="136" t="s">
        <v>820</v>
      </c>
      <c r="H125" s="134" t="s">
        <v>215</v>
      </c>
    </row>
    <row r="126" spans="1:8" ht="11.25">
      <c r="A126" s="134">
        <v>125</v>
      </c>
      <c r="B126" s="136" t="s">
        <v>684</v>
      </c>
      <c r="C126" s="136" t="s">
        <v>684</v>
      </c>
      <c r="D126" s="136" t="s">
        <v>685</v>
      </c>
      <c r="E126" s="136" t="s">
        <v>967</v>
      </c>
      <c r="F126" s="136" t="s">
        <v>968</v>
      </c>
      <c r="G126" s="136" t="s">
        <v>922</v>
      </c>
      <c r="H126" s="134" t="s">
        <v>213</v>
      </c>
    </row>
    <row r="127" spans="1:8" ht="11.25">
      <c r="A127" s="134">
        <v>126</v>
      </c>
      <c r="B127" s="136" t="s">
        <v>684</v>
      </c>
      <c r="C127" s="136" t="s">
        <v>684</v>
      </c>
      <c r="D127" s="136" t="s">
        <v>685</v>
      </c>
      <c r="E127" s="136" t="s">
        <v>969</v>
      </c>
      <c r="F127" s="136" t="s">
        <v>970</v>
      </c>
      <c r="G127" s="136" t="s">
        <v>777</v>
      </c>
      <c r="H127" s="134" t="s">
        <v>214</v>
      </c>
    </row>
    <row r="128" spans="1:8" ht="11.25">
      <c r="A128" s="134">
        <v>127</v>
      </c>
      <c r="B128" s="136" t="s">
        <v>684</v>
      </c>
      <c r="C128" s="136" t="s">
        <v>684</v>
      </c>
      <c r="D128" s="136" t="s">
        <v>685</v>
      </c>
      <c r="E128" s="136" t="s">
        <v>971</v>
      </c>
      <c r="F128" s="136" t="s">
        <v>972</v>
      </c>
      <c r="G128" s="136" t="s">
        <v>973</v>
      </c>
      <c r="H128" s="134" t="s">
        <v>215</v>
      </c>
    </row>
    <row r="129" spans="1:8" ht="11.25">
      <c r="A129" s="134">
        <v>128</v>
      </c>
      <c r="B129" s="136" t="s">
        <v>684</v>
      </c>
      <c r="C129" s="136" t="s">
        <v>684</v>
      </c>
      <c r="D129" s="136" t="s">
        <v>685</v>
      </c>
      <c r="E129" s="136" t="s">
        <v>974</v>
      </c>
      <c r="F129" s="136" t="s">
        <v>819</v>
      </c>
      <c r="G129" s="136" t="s">
        <v>975</v>
      </c>
      <c r="H129" s="134" t="s">
        <v>213</v>
      </c>
    </row>
    <row r="130" spans="1:8" ht="11.25">
      <c r="A130" s="134">
        <v>129</v>
      </c>
      <c r="B130" s="136" t="s">
        <v>684</v>
      </c>
      <c r="C130" s="136" t="s">
        <v>684</v>
      </c>
      <c r="D130" s="136" t="s">
        <v>685</v>
      </c>
      <c r="E130" s="136" t="s">
        <v>976</v>
      </c>
      <c r="F130" s="136" t="s">
        <v>977</v>
      </c>
      <c r="G130" s="136" t="s">
        <v>820</v>
      </c>
      <c r="H130" s="134" t="s">
        <v>215</v>
      </c>
    </row>
    <row r="131" spans="1:8" ht="11.25">
      <c r="A131" s="134">
        <v>130</v>
      </c>
      <c r="B131" s="136" t="s">
        <v>684</v>
      </c>
      <c r="C131" s="136" t="s">
        <v>684</v>
      </c>
      <c r="D131" s="136" t="s">
        <v>685</v>
      </c>
      <c r="E131" s="136" t="s">
        <v>978</v>
      </c>
      <c r="F131" s="136" t="s">
        <v>979</v>
      </c>
      <c r="G131" s="136" t="s">
        <v>820</v>
      </c>
      <c r="H131" s="134" t="s">
        <v>214</v>
      </c>
    </row>
    <row r="132" spans="1:8" ht="11.25">
      <c r="A132" s="134">
        <v>131</v>
      </c>
      <c r="B132" s="136" t="s">
        <v>684</v>
      </c>
      <c r="C132" s="136" t="s">
        <v>684</v>
      </c>
      <c r="D132" s="136" t="s">
        <v>685</v>
      </c>
      <c r="E132" s="136" t="s">
        <v>980</v>
      </c>
      <c r="F132" s="136" t="s">
        <v>981</v>
      </c>
      <c r="G132" s="136" t="s">
        <v>820</v>
      </c>
      <c r="H132" s="134" t="s">
        <v>213</v>
      </c>
    </row>
    <row r="133" spans="1:8" ht="11.25">
      <c r="A133" s="134">
        <v>132</v>
      </c>
      <c r="B133" s="136" t="s">
        <v>684</v>
      </c>
      <c r="C133" s="136" t="s">
        <v>684</v>
      </c>
      <c r="D133" s="136" t="s">
        <v>685</v>
      </c>
      <c r="E133" s="136" t="s">
        <v>982</v>
      </c>
      <c r="F133" s="136" t="s">
        <v>983</v>
      </c>
      <c r="G133" s="136" t="s">
        <v>820</v>
      </c>
      <c r="H133" s="134" t="s">
        <v>213</v>
      </c>
    </row>
    <row r="134" spans="1:8" ht="11.25">
      <c r="A134" s="134">
        <v>133</v>
      </c>
      <c r="B134" s="136" t="s">
        <v>686</v>
      </c>
      <c r="C134" s="136" t="s">
        <v>686</v>
      </c>
      <c r="D134" s="136" t="s">
        <v>687</v>
      </c>
      <c r="E134" s="136" t="s">
        <v>984</v>
      </c>
      <c r="F134" s="136" t="s">
        <v>985</v>
      </c>
      <c r="G134" s="136" t="s">
        <v>986</v>
      </c>
      <c r="H134" s="134" t="s">
        <v>214</v>
      </c>
    </row>
    <row r="135" spans="1:8" ht="11.25">
      <c r="A135" s="134">
        <v>134</v>
      </c>
      <c r="B135" s="136" t="s">
        <v>686</v>
      </c>
      <c r="C135" s="136" t="s">
        <v>686</v>
      </c>
      <c r="D135" s="136" t="s">
        <v>687</v>
      </c>
      <c r="E135" s="136" t="s">
        <v>987</v>
      </c>
      <c r="F135" s="136" t="s">
        <v>988</v>
      </c>
      <c r="G135" s="136" t="s">
        <v>986</v>
      </c>
      <c r="H135" s="134" t="s">
        <v>214</v>
      </c>
    </row>
    <row r="136" spans="1:7" ht="11.25">
      <c r="A136" s="134">
        <v>135</v>
      </c>
      <c r="B136" s="136" t="s">
        <v>686</v>
      </c>
      <c r="C136" s="136" t="s">
        <v>686</v>
      </c>
      <c r="D136" s="136" t="s">
        <v>687</v>
      </c>
      <c r="E136" s="136" t="s">
        <v>760</v>
      </c>
      <c r="F136" s="136" t="s">
        <v>761</v>
      </c>
      <c r="G136" s="136" t="s">
        <v>762</v>
      </c>
    </row>
    <row r="137" spans="1:8" ht="11.25">
      <c r="A137" s="134">
        <v>136</v>
      </c>
      <c r="B137" s="136" t="s">
        <v>686</v>
      </c>
      <c r="C137" s="136" t="s">
        <v>686</v>
      </c>
      <c r="D137" s="136" t="s">
        <v>687</v>
      </c>
      <c r="E137" s="136" t="s">
        <v>989</v>
      </c>
      <c r="F137" s="136" t="s">
        <v>761</v>
      </c>
      <c r="G137" s="136" t="s">
        <v>990</v>
      </c>
      <c r="H137" s="134" t="s">
        <v>214</v>
      </c>
    </row>
    <row r="138" spans="1:8" ht="11.25">
      <c r="A138" s="134">
        <v>137</v>
      </c>
      <c r="B138" s="136" t="s">
        <v>688</v>
      </c>
      <c r="C138" s="136" t="s">
        <v>688</v>
      </c>
      <c r="D138" s="136" t="s">
        <v>689</v>
      </c>
      <c r="E138" s="136" t="s">
        <v>991</v>
      </c>
      <c r="F138" s="136" t="s">
        <v>992</v>
      </c>
      <c r="G138" s="136" t="s">
        <v>993</v>
      </c>
      <c r="H138" s="134" t="s">
        <v>214</v>
      </c>
    </row>
    <row r="139" spans="1:7" ht="11.25">
      <c r="A139" s="134">
        <v>138</v>
      </c>
      <c r="B139" s="136" t="s">
        <v>690</v>
      </c>
      <c r="C139" s="136" t="s">
        <v>690</v>
      </c>
      <c r="D139" s="136" t="s">
        <v>691</v>
      </c>
      <c r="E139" s="136" t="s">
        <v>994</v>
      </c>
      <c r="F139" s="136" t="s">
        <v>734</v>
      </c>
      <c r="G139" s="136" t="s">
        <v>975</v>
      </c>
    </row>
    <row r="140" spans="1:8" ht="11.25">
      <c r="A140" s="134">
        <v>139</v>
      </c>
      <c r="B140" s="136" t="s">
        <v>690</v>
      </c>
      <c r="C140" s="136" t="s">
        <v>690</v>
      </c>
      <c r="D140" s="136" t="s">
        <v>691</v>
      </c>
      <c r="E140" s="136" t="s">
        <v>995</v>
      </c>
      <c r="F140" s="136" t="s">
        <v>996</v>
      </c>
      <c r="G140" s="136" t="s">
        <v>997</v>
      </c>
      <c r="H140" s="134" t="s">
        <v>214</v>
      </c>
    </row>
    <row r="141" spans="2:7" ht="11.25">
      <c r="B141" s="136"/>
      <c r="C141" s="136"/>
      <c r="D141" s="136"/>
      <c r="E141" s="136"/>
      <c r="F141" s="136"/>
      <c r="G141" s="136"/>
    </row>
    <row r="142" spans="2:7" ht="11.25">
      <c r="B142" s="136"/>
      <c r="C142" s="136"/>
      <c r="D142" s="136"/>
      <c r="E142" s="136"/>
      <c r="F142" s="136"/>
      <c r="G142" s="136"/>
    </row>
    <row r="143" spans="2:7" ht="11.25">
      <c r="B143" s="136"/>
      <c r="C143" s="136"/>
      <c r="D143" s="136"/>
      <c r="E143" s="136"/>
      <c r="F143" s="136"/>
      <c r="G143" s="136"/>
    </row>
    <row r="144" spans="2:7" ht="11.25">
      <c r="B144" s="136"/>
      <c r="C144" s="136"/>
      <c r="D144" s="136"/>
      <c r="E144" s="136"/>
      <c r="F144" s="136"/>
      <c r="G144" s="136"/>
    </row>
    <row r="145" spans="2:7" ht="11.25">
      <c r="B145" s="136"/>
      <c r="C145" s="136"/>
      <c r="D145" s="136"/>
      <c r="E145" s="136"/>
      <c r="F145" s="136"/>
      <c r="G145" s="136"/>
    </row>
    <row r="146" spans="2:7" ht="11.25">
      <c r="B146" s="136"/>
      <c r="C146" s="136"/>
      <c r="D146" s="136"/>
      <c r="E146" s="136"/>
      <c r="F146" s="136"/>
      <c r="G146" s="136"/>
    </row>
    <row r="147" spans="2:7" ht="11.25">
      <c r="B147" s="136"/>
      <c r="C147" s="136"/>
      <c r="D147" s="136"/>
      <c r="E147" s="136"/>
      <c r="F147" s="136"/>
      <c r="G147" s="136"/>
    </row>
    <row r="148" spans="2:7" ht="11.25">
      <c r="B148" s="136"/>
      <c r="C148" s="136"/>
      <c r="D148" s="136"/>
      <c r="E148" s="136"/>
      <c r="F148" s="136"/>
      <c r="G148" s="136"/>
    </row>
    <row r="149" spans="2:7" ht="11.25">
      <c r="B149" s="136"/>
      <c r="C149" s="136"/>
      <c r="D149" s="136"/>
      <c r="E149" s="136"/>
      <c r="F149" s="136"/>
      <c r="G149" s="136"/>
    </row>
    <row r="150" spans="2:7" ht="11.25">
      <c r="B150" s="136"/>
      <c r="C150" s="136"/>
      <c r="D150" s="136"/>
      <c r="E150" s="136"/>
      <c r="F150" s="136"/>
      <c r="G150" s="136"/>
    </row>
    <row r="151" spans="2:7" ht="11.25">
      <c r="B151" s="136"/>
      <c r="C151" s="136"/>
      <c r="D151" s="136"/>
      <c r="E151" s="136"/>
      <c r="F151" s="136"/>
      <c r="G151" s="136"/>
    </row>
    <row r="152" spans="2:7" ht="11.25">
      <c r="B152" s="136"/>
      <c r="C152" s="136"/>
      <c r="D152" s="136"/>
      <c r="E152" s="136"/>
      <c r="F152" s="136"/>
      <c r="G152" s="136"/>
    </row>
    <row r="153" spans="2:7" ht="11.25">
      <c r="B153" s="136"/>
      <c r="C153" s="136"/>
      <c r="D153" s="136"/>
      <c r="E153" s="136"/>
      <c r="F153" s="136"/>
      <c r="G153" s="136"/>
    </row>
    <row r="154" spans="2:7" ht="11.25">
      <c r="B154" s="136"/>
      <c r="C154" s="136"/>
      <c r="D154" s="136"/>
      <c r="E154" s="136"/>
      <c r="F154" s="136"/>
      <c r="G154" s="136"/>
    </row>
    <row r="155" spans="2:7" ht="11.25">
      <c r="B155" s="136"/>
      <c r="C155" s="136"/>
      <c r="D155" s="136"/>
      <c r="E155" s="136"/>
      <c r="F155" s="136"/>
      <c r="G155" s="136"/>
    </row>
    <row r="156" spans="2:7" ht="11.25">
      <c r="B156" s="136"/>
      <c r="C156" s="136"/>
      <c r="D156" s="136"/>
      <c r="E156" s="136"/>
      <c r="F156" s="136"/>
      <c r="G156" s="136"/>
    </row>
    <row r="157" spans="2:7" ht="11.25">
      <c r="B157" s="136"/>
      <c r="C157" s="136"/>
      <c r="D157" s="136"/>
      <c r="E157" s="136"/>
      <c r="F157" s="136"/>
      <c r="G157" s="136"/>
    </row>
    <row r="158" spans="2:7" ht="11.25">
      <c r="B158" s="136"/>
      <c r="C158" s="136"/>
      <c r="D158" s="136"/>
      <c r="E158" s="136"/>
      <c r="F158" s="136"/>
      <c r="G158" s="136"/>
    </row>
    <row r="159" spans="2:7" ht="11.25">
      <c r="B159" s="136"/>
      <c r="C159" s="136"/>
      <c r="D159" s="136"/>
      <c r="E159" s="136"/>
      <c r="F159" s="136"/>
      <c r="G159" s="136"/>
    </row>
    <row r="160" spans="2:7" ht="11.25">
      <c r="B160" s="136"/>
      <c r="C160" s="136"/>
      <c r="D160" s="136"/>
      <c r="E160" s="136"/>
      <c r="F160" s="136"/>
      <c r="G160" s="136"/>
    </row>
    <row r="161" spans="2:7" ht="11.25">
      <c r="B161" s="136"/>
      <c r="C161" s="136"/>
      <c r="D161" s="136"/>
      <c r="E161" s="136"/>
      <c r="F161" s="136"/>
      <c r="G161" s="136"/>
    </row>
    <row r="162" spans="2:7" ht="11.25">
      <c r="B162" s="136"/>
      <c r="C162" s="136"/>
      <c r="D162" s="136"/>
      <c r="E162" s="136"/>
      <c r="F162" s="136"/>
      <c r="G162" s="136"/>
    </row>
    <row r="163" spans="2:7" ht="11.25">
      <c r="B163" s="136"/>
      <c r="C163" s="136"/>
      <c r="D163" s="136"/>
      <c r="E163" s="136"/>
      <c r="F163" s="136"/>
      <c r="G163" s="136"/>
    </row>
    <row r="164" spans="2:7" ht="11.25">
      <c r="B164" s="136"/>
      <c r="C164" s="136"/>
      <c r="D164" s="136"/>
      <c r="E164" s="136"/>
      <c r="F164" s="136"/>
      <c r="G164" s="136"/>
    </row>
    <row r="165" spans="2:7" ht="11.25">
      <c r="B165" s="136"/>
      <c r="C165" s="136"/>
      <c r="D165" s="136"/>
      <c r="E165" s="136"/>
      <c r="F165" s="136"/>
      <c r="G165" s="136"/>
    </row>
    <row r="166" spans="2:7" ht="11.25">
      <c r="B166" s="136"/>
      <c r="C166" s="136"/>
      <c r="D166" s="136"/>
      <c r="E166" s="136"/>
      <c r="F166" s="136"/>
      <c r="G166" s="136"/>
    </row>
    <row r="167" spans="2:7" ht="11.25">
      <c r="B167" s="136"/>
      <c r="C167" s="136"/>
      <c r="D167" s="136"/>
      <c r="E167" s="136"/>
      <c r="F167" s="136"/>
      <c r="G167" s="136"/>
    </row>
    <row r="168" spans="2:7" ht="11.25">
      <c r="B168" s="136"/>
      <c r="C168" s="136"/>
      <c r="D168" s="136"/>
      <c r="E168" s="136"/>
      <c r="F168" s="136"/>
      <c r="G168" s="136"/>
    </row>
    <row r="169" spans="2:7" ht="11.25">
      <c r="B169" s="136"/>
      <c r="C169" s="136"/>
      <c r="D169" s="136"/>
      <c r="E169" s="136"/>
      <c r="F169" s="136"/>
      <c r="G169" s="136"/>
    </row>
    <row r="170" spans="2:7" ht="11.25">
      <c r="B170" s="136"/>
      <c r="C170" s="136"/>
      <c r="D170" s="136"/>
      <c r="E170" s="136"/>
      <c r="F170" s="136"/>
      <c r="G170" s="136"/>
    </row>
    <row r="171" spans="2:7" ht="11.25">
      <c r="B171" s="136"/>
      <c r="C171" s="136"/>
      <c r="D171" s="136"/>
      <c r="E171" s="136"/>
      <c r="F171" s="136"/>
      <c r="G171" s="136"/>
    </row>
    <row r="172" spans="2:7" ht="11.25">
      <c r="B172" s="136"/>
      <c r="C172" s="136"/>
      <c r="D172" s="136"/>
      <c r="E172" s="136"/>
      <c r="F172" s="136"/>
      <c r="G172" s="136"/>
    </row>
    <row r="173" spans="2:7" ht="11.25">
      <c r="B173" s="136"/>
      <c r="C173" s="136"/>
      <c r="D173" s="136"/>
      <c r="E173" s="136"/>
      <c r="F173" s="136"/>
      <c r="G173" s="136"/>
    </row>
    <row r="174" spans="2:7" ht="11.25">
      <c r="B174" s="136"/>
      <c r="C174" s="136"/>
      <c r="D174" s="136"/>
      <c r="E174" s="136"/>
      <c r="F174" s="136"/>
      <c r="G174" s="136"/>
    </row>
    <row r="175" spans="2:7" ht="11.25">
      <c r="B175" s="136"/>
      <c r="C175" s="136"/>
      <c r="D175" s="136"/>
      <c r="E175" s="136"/>
      <c r="F175" s="136"/>
      <c r="G175" s="136"/>
    </row>
    <row r="176" spans="2:7" ht="11.25">
      <c r="B176" s="136"/>
      <c r="C176" s="136"/>
      <c r="D176" s="136"/>
      <c r="E176" s="136"/>
      <c r="F176" s="136"/>
      <c r="G176" s="136"/>
    </row>
    <row r="177" spans="2:7" ht="11.25">
      <c r="B177" s="136"/>
      <c r="C177" s="136"/>
      <c r="D177" s="136"/>
      <c r="E177" s="136"/>
      <c r="F177" s="136"/>
      <c r="G177" s="136"/>
    </row>
    <row r="178" spans="2:7" ht="11.25">
      <c r="B178" s="136"/>
      <c r="C178" s="136"/>
      <c r="D178" s="136"/>
      <c r="E178" s="136"/>
      <c r="F178" s="136"/>
      <c r="G178" s="136"/>
    </row>
    <row r="179" spans="2:7" ht="11.25">
      <c r="B179" s="136"/>
      <c r="C179" s="136"/>
      <c r="D179" s="136"/>
      <c r="E179" s="136"/>
      <c r="F179" s="136"/>
      <c r="G179" s="136"/>
    </row>
    <row r="180" spans="2:7" ht="11.25">
      <c r="B180" s="136"/>
      <c r="C180" s="136"/>
      <c r="D180" s="136"/>
      <c r="E180" s="136"/>
      <c r="F180" s="136"/>
      <c r="G180" s="136"/>
    </row>
    <row r="181" spans="2:7" ht="11.25">
      <c r="B181" s="136"/>
      <c r="C181" s="136"/>
      <c r="D181" s="136"/>
      <c r="E181" s="136"/>
      <c r="F181" s="136"/>
      <c r="G181" s="136"/>
    </row>
    <row r="182" spans="2:7" ht="11.25">
      <c r="B182" s="136"/>
      <c r="C182" s="136"/>
      <c r="D182" s="136"/>
      <c r="E182" s="136"/>
      <c r="F182" s="136"/>
      <c r="G182" s="136"/>
    </row>
    <row r="183" spans="2:7" ht="11.25">
      <c r="B183" s="136"/>
      <c r="C183" s="136"/>
      <c r="D183" s="136"/>
      <c r="E183" s="136"/>
      <c r="F183" s="136"/>
      <c r="G183" s="136"/>
    </row>
    <row r="184" spans="2:7" ht="11.25">
      <c r="B184" s="136"/>
      <c r="C184" s="136"/>
      <c r="D184" s="136"/>
      <c r="E184" s="136"/>
      <c r="F184" s="136"/>
      <c r="G184" s="136"/>
    </row>
    <row r="185" spans="2:7" ht="11.25">
      <c r="B185" s="136"/>
      <c r="C185" s="136"/>
      <c r="D185" s="136"/>
      <c r="E185" s="136"/>
      <c r="F185" s="136"/>
      <c r="G185" s="136"/>
    </row>
    <row r="186" spans="2:7" ht="11.25">
      <c r="B186" s="136"/>
      <c r="C186" s="136"/>
      <c r="D186" s="136"/>
      <c r="E186" s="136"/>
      <c r="F186" s="136"/>
      <c r="G186" s="136"/>
    </row>
    <row r="187" spans="2:7" ht="11.25">
      <c r="B187" s="136"/>
      <c r="C187" s="136"/>
      <c r="D187" s="136"/>
      <c r="E187" s="136"/>
      <c r="F187" s="136"/>
      <c r="G187" s="136"/>
    </row>
    <row r="188" spans="2:7" ht="11.25">
      <c r="B188" s="136"/>
      <c r="C188" s="136"/>
      <c r="D188" s="136"/>
      <c r="E188" s="136"/>
      <c r="F188" s="136"/>
      <c r="G188" s="136"/>
    </row>
    <row r="189" spans="2:7" ht="11.25">
      <c r="B189" s="136"/>
      <c r="C189" s="136"/>
      <c r="D189" s="136"/>
      <c r="E189" s="136"/>
      <c r="F189" s="136"/>
      <c r="G189" s="136"/>
    </row>
    <row r="190" spans="2:7" ht="11.25">
      <c r="B190" s="136"/>
      <c r="C190" s="136"/>
      <c r="D190" s="136"/>
      <c r="E190" s="136"/>
      <c r="F190" s="136"/>
      <c r="G190" s="136"/>
    </row>
    <row r="191" spans="2:7" ht="11.25">
      <c r="B191" s="136"/>
      <c r="C191" s="136"/>
      <c r="D191" s="136"/>
      <c r="E191" s="136"/>
      <c r="F191" s="136"/>
      <c r="G191" s="136"/>
    </row>
    <row r="192" spans="2:7" ht="11.25">
      <c r="B192" s="136"/>
      <c r="C192" s="136"/>
      <c r="D192" s="136"/>
      <c r="E192" s="136"/>
      <c r="F192" s="136"/>
      <c r="G192" s="136"/>
    </row>
    <row r="193" spans="2:7" ht="11.25">
      <c r="B193" s="136"/>
      <c r="C193" s="136"/>
      <c r="D193" s="136"/>
      <c r="E193" s="136"/>
      <c r="F193" s="136"/>
      <c r="G193" s="136"/>
    </row>
    <row r="194" spans="2:7" ht="11.25">
      <c r="B194" s="136"/>
      <c r="C194" s="136"/>
      <c r="D194" s="136"/>
      <c r="E194" s="136"/>
      <c r="F194" s="136"/>
      <c r="G194" s="136"/>
    </row>
    <row r="195" spans="2:7" ht="11.25">
      <c r="B195" s="136"/>
      <c r="C195" s="136"/>
      <c r="D195" s="136"/>
      <c r="E195" s="136"/>
      <c r="F195" s="136"/>
      <c r="G195" s="136"/>
    </row>
    <row r="196" spans="2:7" ht="11.25">
      <c r="B196" s="136"/>
      <c r="C196" s="136"/>
      <c r="D196" s="136"/>
      <c r="E196" s="136"/>
      <c r="F196" s="136"/>
      <c r="G196" s="136"/>
    </row>
    <row r="197" spans="2:7" ht="11.25">
      <c r="B197" s="136"/>
      <c r="C197" s="136"/>
      <c r="D197" s="136"/>
      <c r="E197" s="136"/>
      <c r="F197" s="136"/>
      <c r="G197" s="136"/>
    </row>
    <row r="198" spans="2:7" ht="11.25">
      <c r="B198" s="136"/>
      <c r="C198" s="136"/>
      <c r="D198" s="136"/>
      <c r="E198" s="136"/>
      <c r="F198" s="136"/>
      <c r="G198" s="136"/>
    </row>
    <row r="199" spans="2:7" ht="11.25">
      <c r="B199" s="136"/>
      <c r="C199" s="136"/>
      <c r="D199" s="136"/>
      <c r="E199" s="136"/>
      <c r="F199" s="136"/>
      <c r="G199" s="136"/>
    </row>
    <row r="200" spans="2:7" ht="11.25">
      <c r="B200" s="136"/>
      <c r="C200" s="136"/>
      <c r="D200" s="136"/>
      <c r="E200" s="136"/>
      <c r="F200" s="136"/>
      <c r="G200" s="136"/>
    </row>
    <row r="201" spans="2:7" ht="11.25">
      <c r="B201" s="136"/>
      <c r="C201" s="136"/>
      <c r="D201" s="136"/>
      <c r="E201" s="136"/>
      <c r="F201" s="136"/>
      <c r="G201" s="136"/>
    </row>
    <row r="202" spans="2:7" ht="11.25">
      <c r="B202" s="136"/>
      <c r="C202" s="136"/>
      <c r="D202" s="136"/>
      <c r="E202" s="136"/>
      <c r="F202" s="136"/>
      <c r="G202" s="136"/>
    </row>
    <row r="203" spans="2:7" ht="11.25">
      <c r="B203" s="136"/>
      <c r="C203" s="136"/>
      <c r="D203" s="136"/>
      <c r="E203" s="136"/>
      <c r="F203" s="136"/>
      <c r="G203" s="136"/>
    </row>
    <row r="204" spans="2:7" ht="11.25">
      <c r="B204" s="136"/>
      <c r="C204" s="136"/>
      <c r="D204" s="136"/>
      <c r="E204" s="136"/>
      <c r="F204" s="136"/>
      <c r="G204" s="136"/>
    </row>
    <row r="205" spans="2:7" ht="11.25">
      <c r="B205" s="136"/>
      <c r="C205" s="136"/>
      <c r="D205" s="136"/>
      <c r="E205" s="136"/>
      <c r="F205" s="136"/>
      <c r="G205" s="136"/>
    </row>
    <row r="206" spans="2:7" ht="11.25">
      <c r="B206" s="136"/>
      <c r="C206" s="136"/>
      <c r="D206" s="136"/>
      <c r="E206" s="136"/>
      <c r="F206" s="136"/>
      <c r="G206" s="136"/>
    </row>
    <row r="207" spans="2:7" ht="11.25">
      <c r="B207" s="136"/>
      <c r="C207" s="136"/>
      <c r="D207" s="136"/>
      <c r="E207" s="136"/>
      <c r="F207" s="136"/>
      <c r="G207" s="136"/>
    </row>
    <row r="208" spans="2:7" ht="11.25">
      <c r="B208" s="136"/>
      <c r="C208" s="136"/>
      <c r="D208" s="136"/>
      <c r="E208" s="136"/>
      <c r="F208" s="136"/>
      <c r="G208" s="136"/>
    </row>
    <row r="209" spans="2:7" ht="11.25">
      <c r="B209" s="136"/>
      <c r="C209" s="136"/>
      <c r="D209" s="136"/>
      <c r="E209" s="136"/>
      <c r="F209" s="136"/>
      <c r="G209" s="136"/>
    </row>
    <row r="210" spans="2:7" ht="11.25">
      <c r="B210" s="136"/>
      <c r="C210" s="136"/>
      <c r="D210" s="136"/>
      <c r="E210" s="136"/>
      <c r="F210" s="136"/>
      <c r="G210" s="136"/>
    </row>
    <row r="211" spans="2:7" ht="11.25">
      <c r="B211" s="136"/>
      <c r="C211" s="136"/>
      <c r="D211" s="136"/>
      <c r="E211" s="136"/>
      <c r="F211" s="136"/>
      <c r="G211" s="136"/>
    </row>
    <row r="212" spans="2:7" ht="11.25">
      <c r="B212" s="136"/>
      <c r="C212" s="136"/>
      <c r="D212" s="136"/>
      <c r="E212" s="136"/>
      <c r="F212" s="136"/>
      <c r="G212" s="136"/>
    </row>
    <row r="213" spans="2:7" ht="11.25">
      <c r="B213" s="136"/>
      <c r="C213" s="136"/>
      <c r="D213" s="136"/>
      <c r="E213" s="136"/>
      <c r="F213" s="136"/>
      <c r="G213" s="136"/>
    </row>
    <row r="214" spans="2:7" ht="11.25">
      <c r="B214" s="136"/>
      <c r="C214" s="136"/>
      <c r="D214" s="136"/>
      <c r="E214" s="136"/>
      <c r="F214" s="136"/>
      <c r="G214" s="136"/>
    </row>
    <row r="215" spans="2:7" ht="11.25">
      <c r="B215" s="136"/>
      <c r="C215" s="136"/>
      <c r="D215" s="136"/>
      <c r="E215" s="136"/>
      <c r="F215" s="136"/>
      <c r="G215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3" customWidth="1"/>
  </cols>
  <sheetData>
    <row r="1" spans="2:8" ht="11.25">
      <c r="B1" s="303" t="s">
        <v>418</v>
      </c>
      <c r="C1" s="303" t="s">
        <v>419</v>
      </c>
      <c r="D1" s="303" t="s">
        <v>420</v>
      </c>
      <c r="E1" s="303" t="s">
        <v>421</v>
      </c>
      <c r="F1" s="303" t="s">
        <v>422</v>
      </c>
      <c r="G1" s="303" t="s">
        <v>423</v>
      </c>
      <c r="H1" s="303" t="s">
        <v>424</v>
      </c>
    </row>
    <row r="2" spans="1:8" ht="11.25">
      <c r="A2" s="303">
        <v>103</v>
      </c>
      <c r="B2" s="303" t="s">
        <v>639</v>
      </c>
      <c r="C2" s="303" t="s">
        <v>663</v>
      </c>
      <c r="D2" s="303" t="s">
        <v>664</v>
      </c>
      <c r="E2" s="303" t="s">
        <v>920</v>
      </c>
      <c r="F2" s="303" t="s">
        <v>921</v>
      </c>
      <c r="G2" s="303" t="s">
        <v>922</v>
      </c>
      <c r="H2" s="303" t="s">
        <v>214</v>
      </c>
    </row>
    <row r="3" spans="1:8" ht="11.25">
      <c r="A3" s="303">
        <v>125</v>
      </c>
      <c r="B3" s="303" t="s">
        <v>684</v>
      </c>
      <c r="C3" s="303" t="s">
        <v>684</v>
      </c>
      <c r="D3" s="303" t="s">
        <v>685</v>
      </c>
      <c r="E3" s="303" t="s">
        <v>967</v>
      </c>
      <c r="F3" s="303" t="s">
        <v>968</v>
      </c>
      <c r="G3" s="303" t="s">
        <v>922</v>
      </c>
      <c r="H3" s="303" t="s">
        <v>213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111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419</v>
      </c>
      <c r="B1" s="44" t="s">
        <v>418</v>
      </c>
      <c r="C1" s="44" t="s">
        <v>24</v>
      </c>
    </row>
    <row r="2" spans="1:5" ht="11.25">
      <c r="A2" s="136" t="s">
        <v>475</v>
      </c>
      <c r="B2" s="44" t="s">
        <v>477</v>
      </c>
      <c r="C2" s="44" t="s">
        <v>478</v>
      </c>
      <c r="D2" s="44" t="s">
        <v>475</v>
      </c>
      <c r="E2" s="44" t="s">
        <v>692</v>
      </c>
    </row>
    <row r="3" spans="1:5" ht="11.25">
      <c r="A3" s="136" t="s">
        <v>475</v>
      </c>
      <c r="B3" s="44" t="s">
        <v>475</v>
      </c>
      <c r="C3" s="44" t="s">
        <v>476</v>
      </c>
      <c r="D3" s="44" t="s">
        <v>491</v>
      </c>
      <c r="E3" s="44" t="s">
        <v>693</v>
      </c>
    </row>
    <row r="4" spans="1:5" ht="11.25">
      <c r="A4" s="136" t="s">
        <v>475</v>
      </c>
      <c r="B4" s="44" t="s">
        <v>479</v>
      </c>
      <c r="C4" s="44" t="s">
        <v>480</v>
      </c>
      <c r="D4" s="44" t="s">
        <v>505</v>
      </c>
      <c r="E4" s="44" t="s">
        <v>694</v>
      </c>
    </row>
    <row r="5" spans="1:5" ht="11.25">
      <c r="A5" s="136" t="s">
        <v>475</v>
      </c>
      <c r="B5" s="44" t="s">
        <v>481</v>
      </c>
      <c r="C5" s="44" t="s">
        <v>482</v>
      </c>
      <c r="D5" s="44" t="s">
        <v>507</v>
      </c>
      <c r="E5" s="44" t="s">
        <v>695</v>
      </c>
    </row>
    <row r="6" spans="1:5" ht="11.25">
      <c r="A6" s="136" t="s">
        <v>475</v>
      </c>
      <c r="B6" s="44" t="s">
        <v>483</v>
      </c>
      <c r="C6" s="44" t="s">
        <v>484</v>
      </c>
      <c r="D6" s="44" t="s">
        <v>509</v>
      </c>
      <c r="E6" s="44" t="s">
        <v>696</v>
      </c>
    </row>
    <row r="7" spans="1:5" ht="11.25">
      <c r="A7" s="136" t="s">
        <v>475</v>
      </c>
      <c r="B7" s="44" t="s">
        <v>485</v>
      </c>
      <c r="C7" s="44" t="s">
        <v>486</v>
      </c>
      <c r="D7" s="44" t="s">
        <v>531</v>
      </c>
      <c r="E7" s="44" t="s">
        <v>697</v>
      </c>
    </row>
    <row r="8" spans="1:5" ht="11.25">
      <c r="A8" s="136" t="s">
        <v>475</v>
      </c>
      <c r="B8" s="44" t="s">
        <v>487</v>
      </c>
      <c r="C8" s="44" t="s">
        <v>488</v>
      </c>
      <c r="D8" s="44" t="s">
        <v>551</v>
      </c>
      <c r="E8" s="44" t="s">
        <v>698</v>
      </c>
    </row>
    <row r="9" spans="1:5" ht="11.25">
      <c r="A9" s="136" t="s">
        <v>475</v>
      </c>
      <c r="B9" s="44" t="s">
        <v>489</v>
      </c>
      <c r="C9" s="44" t="s">
        <v>490</v>
      </c>
      <c r="D9" s="44" t="s">
        <v>569</v>
      </c>
      <c r="E9" s="44" t="s">
        <v>699</v>
      </c>
    </row>
    <row r="10" spans="1:5" ht="11.25">
      <c r="A10" s="136" t="s">
        <v>491</v>
      </c>
      <c r="B10" s="44" t="s">
        <v>491</v>
      </c>
      <c r="C10" s="44" t="s">
        <v>492</v>
      </c>
      <c r="D10" s="44" t="s">
        <v>593</v>
      </c>
      <c r="E10" s="44" t="s">
        <v>700</v>
      </c>
    </row>
    <row r="11" spans="1:5" ht="11.25">
      <c r="A11" s="136" t="s">
        <v>491</v>
      </c>
      <c r="B11" s="44" t="s">
        <v>493</v>
      </c>
      <c r="C11" s="44" t="s">
        <v>494</v>
      </c>
      <c r="D11" s="44" t="s">
        <v>611</v>
      </c>
      <c r="E11" s="44" t="s">
        <v>701</v>
      </c>
    </row>
    <row r="12" spans="1:5" ht="11.25">
      <c r="A12" s="136" t="s">
        <v>491</v>
      </c>
      <c r="B12" s="44" t="s">
        <v>495</v>
      </c>
      <c r="C12" s="44" t="s">
        <v>496</v>
      </c>
      <c r="D12" s="44" t="s">
        <v>639</v>
      </c>
      <c r="E12" s="44" t="s">
        <v>702</v>
      </c>
    </row>
    <row r="13" spans="1:5" ht="11.25">
      <c r="A13" s="136" t="s">
        <v>491</v>
      </c>
      <c r="B13" s="44" t="s">
        <v>497</v>
      </c>
      <c r="C13" s="44" t="s">
        <v>498</v>
      </c>
      <c r="D13" s="44" t="s">
        <v>665</v>
      </c>
      <c r="E13" s="44" t="s">
        <v>703</v>
      </c>
    </row>
    <row r="14" spans="1:5" ht="11.25">
      <c r="A14" s="136" t="s">
        <v>491</v>
      </c>
      <c r="B14" s="44" t="s">
        <v>499</v>
      </c>
      <c r="C14" s="44" t="s">
        <v>500</v>
      </c>
      <c r="D14" s="44" t="s">
        <v>669</v>
      </c>
      <c r="E14" s="44" t="s">
        <v>704</v>
      </c>
    </row>
    <row r="15" spans="1:5" ht="11.25">
      <c r="A15" s="136" t="s">
        <v>491</v>
      </c>
      <c r="B15" s="44" t="s">
        <v>501</v>
      </c>
      <c r="C15" s="44" t="s">
        <v>502</v>
      </c>
      <c r="D15" s="44" t="s">
        <v>671</v>
      </c>
      <c r="E15" s="44" t="s">
        <v>705</v>
      </c>
    </row>
    <row r="16" spans="1:5" ht="11.25">
      <c r="A16" s="136" t="s">
        <v>491</v>
      </c>
      <c r="B16" s="44" t="s">
        <v>503</v>
      </c>
      <c r="C16" s="44" t="s">
        <v>504</v>
      </c>
      <c r="D16" s="44" t="s">
        <v>673</v>
      </c>
      <c r="E16" s="44" t="s">
        <v>706</v>
      </c>
    </row>
    <row r="17" spans="1:5" ht="11.25">
      <c r="A17" s="136" t="s">
        <v>505</v>
      </c>
      <c r="B17" s="44" t="s">
        <v>505</v>
      </c>
      <c r="C17" s="44" t="s">
        <v>506</v>
      </c>
      <c r="D17" s="44" t="s">
        <v>675</v>
      </c>
      <c r="E17" s="44" t="s">
        <v>707</v>
      </c>
    </row>
    <row r="18" spans="1:5" ht="11.25">
      <c r="A18" s="136" t="s">
        <v>507</v>
      </c>
      <c r="B18" s="44" t="s">
        <v>507</v>
      </c>
      <c r="C18" s="44" t="s">
        <v>508</v>
      </c>
      <c r="D18" s="44" t="s">
        <v>678</v>
      </c>
      <c r="E18" s="44" t="s">
        <v>708</v>
      </c>
    </row>
    <row r="19" spans="1:5" ht="11.25">
      <c r="A19" s="136" t="s">
        <v>509</v>
      </c>
      <c r="B19" s="44" t="s">
        <v>511</v>
      </c>
      <c r="C19" s="44" t="s">
        <v>512</v>
      </c>
      <c r="D19" s="44" t="s">
        <v>680</v>
      </c>
      <c r="E19" s="44" t="s">
        <v>709</v>
      </c>
    </row>
    <row r="20" spans="1:5" ht="11.25">
      <c r="A20" s="136" t="s">
        <v>509</v>
      </c>
      <c r="B20" s="44" t="s">
        <v>509</v>
      </c>
      <c r="C20" s="44" t="s">
        <v>510</v>
      </c>
      <c r="D20" s="44" t="s">
        <v>682</v>
      </c>
      <c r="E20" s="44" t="s">
        <v>710</v>
      </c>
    </row>
    <row r="21" spans="1:5" ht="11.25">
      <c r="A21" s="136" t="s">
        <v>509</v>
      </c>
      <c r="B21" s="44" t="s">
        <v>513</v>
      </c>
      <c r="C21" s="44" t="s">
        <v>514</v>
      </c>
      <c r="D21" s="44" t="s">
        <v>684</v>
      </c>
      <c r="E21" s="44" t="s">
        <v>711</v>
      </c>
    </row>
    <row r="22" spans="1:5" ht="11.25">
      <c r="A22" s="136" t="s">
        <v>509</v>
      </c>
      <c r="B22" s="44" t="s">
        <v>515</v>
      </c>
      <c r="C22" s="44" t="s">
        <v>516</v>
      </c>
      <c r="D22" s="44" t="s">
        <v>686</v>
      </c>
      <c r="E22" s="44" t="s">
        <v>712</v>
      </c>
    </row>
    <row r="23" spans="1:5" ht="11.25">
      <c r="A23" s="136" t="s">
        <v>509</v>
      </c>
      <c r="B23" s="44" t="s">
        <v>517</v>
      </c>
      <c r="C23" s="44" t="s">
        <v>518</v>
      </c>
      <c r="D23" s="44" t="s">
        <v>688</v>
      </c>
      <c r="E23" s="44" t="s">
        <v>713</v>
      </c>
    </row>
    <row r="24" spans="1:5" ht="11.25">
      <c r="A24" s="136" t="s">
        <v>509</v>
      </c>
      <c r="B24" s="44" t="s">
        <v>519</v>
      </c>
      <c r="C24" s="44" t="s">
        <v>520</v>
      </c>
      <c r="D24" s="44" t="s">
        <v>690</v>
      </c>
      <c r="E24" s="44" t="s">
        <v>714</v>
      </c>
    </row>
    <row r="25" spans="1:3" ht="11.25">
      <c r="A25" s="136" t="s">
        <v>509</v>
      </c>
      <c r="B25" s="44" t="s">
        <v>521</v>
      </c>
      <c r="C25" s="44" t="s">
        <v>522</v>
      </c>
    </row>
    <row r="26" spans="1:3" ht="11.25">
      <c r="A26" s="136" t="s">
        <v>509</v>
      </c>
      <c r="B26" s="44" t="s">
        <v>523</v>
      </c>
      <c r="C26" s="44" t="s">
        <v>524</v>
      </c>
    </row>
    <row r="27" spans="1:3" ht="11.25">
      <c r="A27" s="136" t="s">
        <v>509</v>
      </c>
      <c r="B27" s="44" t="s">
        <v>525</v>
      </c>
      <c r="C27" s="44" t="s">
        <v>526</v>
      </c>
    </row>
    <row r="28" spans="1:3" ht="11.25">
      <c r="A28" s="136" t="s">
        <v>509</v>
      </c>
      <c r="B28" s="44" t="s">
        <v>527</v>
      </c>
      <c r="C28" s="44" t="s">
        <v>528</v>
      </c>
    </row>
    <row r="29" spans="1:3" ht="11.25">
      <c r="A29" s="136" t="s">
        <v>509</v>
      </c>
      <c r="B29" s="44" t="s">
        <v>529</v>
      </c>
      <c r="C29" s="44" t="s">
        <v>530</v>
      </c>
    </row>
    <row r="30" spans="1:3" ht="11.25">
      <c r="A30" s="136" t="s">
        <v>531</v>
      </c>
      <c r="B30" s="44" t="s">
        <v>533</v>
      </c>
      <c r="C30" s="44" t="s">
        <v>534</v>
      </c>
    </row>
    <row r="31" spans="1:3" ht="11.25">
      <c r="A31" s="136" t="s">
        <v>531</v>
      </c>
      <c r="B31" s="44" t="s">
        <v>535</v>
      </c>
      <c r="C31" s="44" t="s">
        <v>536</v>
      </c>
    </row>
    <row r="32" spans="1:3" ht="11.25">
      <c r="A32" s="136" t="s">
        <v>531</v>
      </c>
      <c r="B32" s="44" t="s">
        <v>537</v>
      </c>
      <c r="C32" s="44" t="s">
        <v>538</v>
      </c>
    </row>
    <row r="33" spans="1:3" ht="11.25">
      <c r="A33" s="136" t="s">
        <v>531</v>
      </c>
      <c r="B33" s="44" t="s">
        <v>531</v>
      </c>
      <c r="C33" s="44" t="s">
        <v>532</v>
      </c>
    </row>
    <row r="34" spans="1:3" ht="11.25">
      <c r="A34" s="136" t="s">
        <v>531</v>
      </c>
      <c r="B34" s="44" t="s">
        <v>539</v>
      </c>
      <c r="C34" s="44" t="s">
        <v>540</v>
      </c>
    </row>
    <row r="35" spans="1:3" ht="11.25">
      <c r="A35" s="136" t="s">
        <v>531</v>
      </c>
      <c r="B35" s="44" t="s">
        <v>541</v>
      </c>
      <c r="C35" s="44" t="s">
        <v>542</v>
      </c>
    </row>
    <row r="36" spans="1:3" ht="11.25">
      <c r="A36" s="136" t="s">
        <v>531</v>
      </c>
      <c r="B36" s="44" t="s">
        <v>543</v>
      </c>
      <c r="C36" s="44" t="s">
        <v>544</v>
      </c>
    </row>
    <row r="37" spans="1:3" ht="11.25">
      <c r="A37" s="136" t="s">
        <v>531</v>
      </c>
      <c r="B37" s="44" t="s">
        <v>545</v>
      </c>
      <c r="C37" s="44" t="s">
        <v>546</v>
      </c>
    </row>
    <row r="38" spans="1:3" ht="11.25">
      <c r="A38" s="136" t="s">
        <v>531</v>
      </c>
      <c r="B38" s="44" t="s">
        <v>547</v>
      </c>
      <c r="C38" s="44" t="s">
        <v>548</v>
      </c>
    </row>
    <row r="39" spans="1:3" ht="11.25">
      <c r="A39" s="136" t="s">
        <v>531</v>
      </c>
      <c r="B39" s="44" t="s">
        <v>549</v>
      </c>
      <c r="C39" s="44" t="s">
        <v>550</v>
      </c>
    </row>
    <row r="40" spans="1:3" ht="11.25">
      <c r="A40" s="136" t="s">
        <v>551</v>
      </c>
      <c r="B40" s="44" t="s">
        <v>553</v>
      </c>
      <c r="C40" s="44" t="s">
        <v>554</v>
      </c>
    </row>
    <row r="41" spans="1:3" ht="11.25">
      <c r="A41" s="136" t="s">
        <v>551</v>
      </c>
      <c r="B41" s="44" t="s">
        <v>555</v>
      </c>
      <c r="C41" s="44" t="s">
        <v>556</v>
      </c>
    </row>
    <row r="42" spans="1:3" ht="11.25">
      <c r="A42" s="136" t="s">
        <v>551</v>
      </c>
      <c r="B42" s="44" t="s">
        <v>557</v>
      </c>
      <c r="C42" s="44" t="s">
        <v>558</v>
      </c>
    </row>
    <row r="43" spans="1:3" ht="11.25">
      <c r="A43" s="136" t="s">
        <v>551</v>
      </c>
      <c r="B43" s="44" t="s">
        <v>559</v>
      </c>
      <c r="C43" s="44" t="s">
        <v>560</v>
      </c>
    </row>
    <row r="44" spans="1:3" ht="11.25">
      <c r="A44" s="136" t="s">
        <v>551</v>
      </c>
      <c r="B44" s="44" t="s">
        <v>561</v>
      </c>
      <c r="C44" s="44" t="s">
        <v>562</v>
      </c>
    </row>
    <row r="45" spans="1:3" ht="11.25">
      <c r="A45" s="136" t="s">
        <v>551</v>
      </c>
      <c r="B45" s="44" t="s">
        <v>563</v>
      </c>
      <c r="C45" s="44" t="s">
        <v>564</v>
      </c>
    </row>
    <row r="46" spans="1:3" ht="11.25">
      <c r="A46" s="136" t="s">
        <v>551</v>
      </c>
      <c r="B46" s="44" t="s">
        <v>551</v>
      </c>
      <c r="C46" s="44" t="s">
        <v>552</v>
      </c>
    </row>
    <row r="47" spans="1:3" ht="11.25">
      <c r="A47" s="136" t="s">
        <v>551</v>
      </c>
      <c r="B47" s="44" t="s">
        <v>565</v>
      </c>
      <c r="C47" s="44" t="s">
        <v>566</v>
      </c>
    </row>
    <row r="48" spans="1:3" ht="11.25">
      <c r="A48" s="136" t="s">
        <v>551</v>
      </c>
      <c r="B48" s="44" t="s">
        <v>567</v>
      </c>
      <c r="C48" s="44" t="s">
        <v>568</v>
      </c>
    </row>
    <row r="49" spans="1:3" ht="11.25">
      <c r="A49" s="136" t="s">
        <v>569</v>
      </c>
      <c r="B49" s="44" t="s">
        <v>571</v>
      </c>
      <c r="C49" s="44" t="s">
        <v>572</v>
      </c>
    </row>
    <row r="50" spans="1:3" ht="11.25">
      <c r="A50" s="136" t="s">
        <v>569</v>
      </c>
      <c r="B50" s="44" t="s">
        <v>573</v>
      </c>
      <c r="C50" s="44" t="s">
        <v>574</v>
      </c>
    </row>
    <row r="51" spans="1:3" ht="11.25">
      <c r="A51" s="136" t="s">
        <v>569</v>
      </c>
      <c r="B51" s="44" t="s">
        <v>575</v>
      </c>
      <c r="C51" s="44" t="s">
        <v>576</v>
      </c>
    </row>
    <row r="52" spans="1:3" ht="11.25">
      <c r="A52" s="136" t="s">
        <v>569</v>
      </c>
      <c r="B52" s="44" t="s">
        <v>577</v>
      </c>
      <c r="C52" s="44" t="s">
        <v>578</v>
      </c>
    </row>
    <row r="53" spans="1:3" ht="11.25">
      <c r="A53" s="136" t="s">
        <v>569</v>
      </c>
      <c r="B53" s="44" t="s">
        <v>569</v>
      </c>
      <c r="C53" s="44" t="s">
        <v>570</v>
      </c>
    </row>
    <row r="54" spans="1:3" ht="11.25">
      <c r="A54" s="136" t="s">
        <v>569</v>
      </c>
      <c r="B54" s="44" t="s">
        <v>579</v>
      </c>
      <c r="C54" s="44" t="s">
        <v>580</v>
      </c>
    </row>
    <row r="55" spans="1:3" ht="11.25">
      <c r="A55" s="136" t="s">
        <v>569</v>
      </c>
      <c r="B55" s="44" t="s">
        <v>581</v>
      </c>
      <c r="C55" s="44" t="s">
        <v>582</v>
      </c>
    </row>
    <row r="56" spans="1:3" ht="11.25">
      <c r="A56" s="136" t="s">
        <v>569</v>
      </c>
      <c r="B56" s="44" t="s">
        <v>583</v>
      </c>
      <c r="C56" s="44" t="s">
        <v>584</v>
      </c>
    </row>
    <row r="57" spans="1:3" ht="11.25">
      <c r="A57" s="136" t="s">
        <v>569</v>
      </c>
      <c r="B57" s="44" t="s">
        <v>585</v>
      </c>
      <c r="C57" s="44" t="s">
        <v>586</v>
      </c>
    </row>
    <row r="58" spans="1:3" ht="11.25">
      <c r="A58" s="136" t="s">
        <v>569</v>
      </c>
      <c r="B58" s="44" t="s">
        <v>587</v>
      </c>
      <c r="C58" s="44" t="s">
        <v>588</v>
      </c>
    </row>
    <row r="59" spans="1:3" ht="11.25">
      <c r="A59" s="136" t="s">
        <v>569</v>
      </c>
      <c r="B59" s="44" t="s">
        <v>589</v>
      </c>
      <c r="C59" s="44" t="s">
        <v>590</v>
      </c>
    </row>
    <row r="60" spans="1:3" ht="11.25">
      <c r="A60" s="136" t="s">
        <v>569</v>
      </c>
      <c r="B60" s="44" t="s">
        <v>591</v>
      </c>
      <c r="C60" s="44" t="s">
        <v>592</v>
      </c>
    </row>
    <row r="61" spans="1:3" ht="11.25">
      <c r="A61" s="136" t="s">
        <v>593</v>
      </c>
      <c r="B61" s="44" t="s">
        <v>595</v>
      </c>
      <c r="C61" s="44" t="s">
        <v>596</v>
      </c>
    </row>
    <row r="62" spans="1:3" ht="11.25">
      <c r="A62" s="136" t="s">
        <v>593</v>
      </c>
      <c r="B62" s="44" t="s">
        <v>597</v>
      </c>
      <c r="C62" s="44" t="s">
        <v>598</v>
      </c>
    </row>
    <row r="63" spans="1:3" ht="11.25">
      <c r="A63" s="136" t="s">
        <v>593</v>
      </c>
      <c r="B63" s="44" t="s">
        <v>599</v>
      </c>
      <c r="C63" s="44" t="s">
        <v>600</v>
      </c>
    </row>
    <row r="64" spans="1:3" ht="11.25">
      <c r="A64" s="136" t="s">
        <v>593</v>
      </c>
      <c r="B64" s="44" t="s">
        <v>601</v>
      </c>
      <c r="C64" s="44" t="s">
        <v>602</v>
      </c>
    </row>
    <row r="65" spans="1:3" ht="11.25">
      <c r="A65" s="136" t="s">
        <v>593</v>
      </c>
      <c r="B65" s="44" t="s">
        <v>603</v>
      </c>
      <c r="C65" s="44" t="s">
        <v>604</v>
      </c>
    </row>
    <row r="66" spans="1:3" ht="11.25">
      <c r="A66" s="136" t="s">
        <v>593</v>
      </c>
      <c r="B66" s="44" t="s">
        <v>605</v>
      </c>
      <c r="C66" s="44" t="s">
        <v>606</v>
      </c>
    </row>
    <row r="67" spans="1:3" ht="11.25">
      <c r="A67" s="136" t="s">
        <v>593</v>
      </c>
      <c r="B67" s="44" t="s">
        <v>607</v>
      </c>
      <c r="C67" s="44" t="s">
        <v>608</v>
      </c>
    </row>
    <row r="68" spans="1:3" ht="11.25">
      <c r="A68" s="136" t="s">
        <v>593</v>
      </c>
      <c r="B68" s="44" t="s">
        <v>593</v>
      </c>
      <c r="C68" s="44" t="s">
        <v>594</v>
      </c>
    </row>
    <row r="69" spans="1:3" ht="11.25">
      <c r="A69" s="136" t="s">
        <v>593</v>
      </c>
      <c r="B69" s="44" t="s">
        <v>609</v>
      </c>
      <c r="C69" s="44" t="s">
        <v>610</v>
      </c>
    </row>
    <row r="70" spans="1:3" ht="11.25">
      <c r="A70" s="136" t="s">
        <v>611</v>
      </c>
      <c r="B70" s="44" t="s">
        <v>613</v>
      </c>
      <c r="C70" s="44" t="s">
        <v>614</v>
      </c>
    </row>
    <row r="71" spans="1:3" ht="11.25">
      <c r="A71" s="136" t="s">
        <v>611</v>
      </c>
      <c r="B71" s="44" t="s">
        <v>615</v>
      </c>
      <c r="C71" s="44" t="s">
        <v>616</v>
      </c>
    </row>
    <row r="72" spans="1:3" ht="11.25">
      <c r="A72" s="136" t="s">
        <v>611</v>
      </c>
      <c r="B72" s="44" t="s">
        <v>617</v>
      </c>
      <c r="C72" s="44" t="s">
        <v>618</v>
      </c>
    </row>
    <row r="73" spans="1:3" ht="11.25">
      <c r="A73" s="136" t="s">
        <v>611</v>
      </c>
      <c r="B73" s="44" t="s">
        <v>619</v>
      </c>
      <c r="C73" s="44" t="s">
        <v>620</v>
      </c>
    </row>
    <row r="74" spans="1:3" ht="11.25">
      <c r="A74" s="136" t="s">
        <v>611</v>
      </c>
      <c r="B74" s="44" t="s">
        <v>621</v>
      </c>
      <c r="C74" s="44" t="s">
        <v>622</v>
      </c>
    </row>
    <row r="75" spans="1:3" ht="11.25">
      <c r="A75" s="136" t="s">
        <v>611</v>
      </c>
      <c r="B75" s="44" t="s">
        <v>623</v>
      </c>
      <c r="C75" s="44" t="s">
        <v>624</v>
      </c>
    </row>
    <row r="76" spans="1:3" ht="11.25">
      <c r="A76" s="136" t="s">
        <v>611</v>
      </c>
      <c r="B76" s="44" t="s">
        <v>625</v>
      </c>
      <c r="C76" s="44" t="s">
        <v>626</v>
      </c>
    </row>
    <row r="77" spans="1:3" ht="11.25">
      <c r="A77" s="136" t="s">
        <v>611</v>
      </c>
      <c r="B77" s="44" t="s">
        <v>627</v>
      </c>
      <c r="C77" s="44" t="s">
        <v>628</v>
      </c>
    </row>
    <row r="78" spans="1:3" ht="11.25">
      <c r="A78" s="136" t="s">
        <v>611</v>
      </c>
      <c r="B78" s="44" t="s">
        <v>611</v>
      </c>
      <c r="C78" s="44" t="s">
        <v>612</v>
      </c>
    </row>
    <row r="79" spans="1:3" ht="11.25">
      <c r="A79" s="136" t="s">
        <v>611</v>
      </c>
      <c r="B79" s="44" t="s">
        <v>629</v>
      </c>
      <c r="C79" s="44" t="s">
        <v>630</v>
      </c>
    </row>
    <row r="80" spans="1:3" ht="11.25">
      <c r="A80" s="136" t="s">
        <v>611</v>
      </c>
      <c r="B80" s="44" t="s">
        <v>631</v>
      </c>
      <c r="C80" s="44" t="s">
        <v>632</v>
      </c>
    </row>
    <row r="81" spans="1:3" ht="11.25">
      <c r="A81" s="136" t="s">
        <v>611</v>
      </c>
      <c r="B81" s="44" t="s">
        <v>633</v>
      </c>
      <c r="C81" s="44" t="s">
        <v>634</v>
      </c>
    </row>
    <row r="82" spans="1:3" ht="11.25">
      <c r="A82" s="136" t="s">
        <v>611</v>
      </c>
      <c r="B82" s="44" t="s">
        <v>635</v>
      </c>
      <c r="C82" s="44" t="s">
        <v>636</v>
      </c>
    </row>
    <row r="83" spans="1:3" ht="11.25">
      <c r="A83" s="136" t="s">
        <v>611</v>
      </c>
      <c r="B83" s="44" t="s">
        <v>637</v>
      </c>
      <c r="C83" s="44" t="s">
        <v>638</v>
      </c>
    </row>
    <row r="84" spans="1:3" ht="11.25">
      <c r="A84" s="136" t="s">
        <v>639</v>
      </c>
      <c r="B84" s="44" t="s">
        <v>641</v>
      </c>
      <c r="C84" s="44" t="s">
        <v>642</v>
      </c>
    </row>
    <row r="85" spans="1:3" ht="11.25">
      <c r="A85" s="136" t="s">
        <v>639</v>
      </c>
      <c r="B85" s="44" t="s">
        <v>643</v>
      </c>
      <c r="C85" s="44" t="s">
        <v>644</v>
      </c>
    </row>
    <row r="86" spans="1:3" ht="11.25">
      <c r="A86" s="136" t="s">
        <v>639</v>
      </c>
      <c r="B86" s="44" t="s">
        <v>645</v>
      </c>
      <c r="C86" s="44" t="s">
        <v>646</v>
      </c>
    </row>
    <row r="87" spans="1:3" ht="11.25">
      <c r="A87" s="136" t="s">
        <v>639</v>
      </c>
      <c r="B87" s="44" t="s">
        <v>647</v>
      </c>
      <c r="C87" s="44" t="s">
        <v>648</v>
      </c>
    </row>
    <row r="88" spans="1:3" ht="11.25">
      <c r="A88" s="136" t="s">
        <v>639</v>
      </c>
      <c r="B88" s="44" t="s">
        <v>649</v>
      </c>
      <c r="C88" s="44" t="s">
        <v>650</v>
      </c>
    </row>
    <row r="89" spans="1:3" ht="11.25">
      <c r="A89" s="136" t="s">
        <v>639</v>
      </c>
      <c r="B89" s="44" t="s">
        <v>651</v>
      </c>
      <c r="C89" s="44" t="s">
        <v>652</v>
      </c>
    </row>
    <row r="90" spans="1:3" ht="11.25">
      <c r="A90" s="136" t="s">
        <v>639</v>
      </c>
      <c r="B90" s="44" t="s">
        <v>653</v>
      </c>
      <c r="C90" s="44" t="s">
        <v>654</v>
      </c>
    </row>
    <row r="91" spans="1:3" ht="11.25">
      <c r="A91" s="136" t="s">
        <v>639</v>
      </c>
      <c r="B91" s="44" t="s">
        <v>655</v>
      </c>
      <c r="C91" s="44" t="s">
        <v>656</v>
      </c>
    </row>
    <row r="92" spans="1:3" ht="11.25">
      <c r="A92" s="136" t="s">
        <v>639</v>
      </c>
      <c r="B92" s="44" t="s">
        <v>657</v>
      </c>
      <c r="C92" s="44" t="s">
        <v>658</v>
      </c>
    </row>
    <row r="93" spans="1:3" ht="11.25">
      <c r="A93" s="136" t="s">
        <v>639</v>
      </c>
      <c r="B93" s="44" t="s">
        <v>639</v>
      </c>
      <c r="C93" s="44" t="s">
        <v>640</v>
      </c>
    </row>
    <row r="94" spans="1:3" ht="11.25">
      <c r="A94" s="136" t="s">
        <v>639</v>
      </c>
      <c r="B94" s="44" t="s">
        <v>659</v>
      </c>
      <c r="C94" s="44" t="s">
        <v>660</v>
      </c>
    </row>
    <row r="95" spans="1:3" ht="11.25">
      <c r="A95" s="136" t="s">
        <v>639</v>
      </c>
      <c r="B95" s="44" t="s">
        <v>661</v>
      </c>
      <c r="C95" s="44" t="s">
        <v>662</v>
      </c>
    </row>
    <row r="96" spans="1:3" ht="11.25">
      <c r="A96" s="136" t="s">
        <v>639</v>
      </c>
      <c r="B96" s="44" t="s">
        <v>663</v>
      </c>
      <c r="C96" s="44" t="s">
        <v>664</v>
      </c>
    </row>
    <row r="97" spans="1:3" ht="11.25">
      <c r="A97" s="136" t="s">
        <v>665</v>
      </c>
      <c r="B97" s="44" t="s">
        <v>667</v>
      </c>
      <c r="C97" s="44" t="s">
        <v>668</v>
      </c>
    </row>
    <row r="98" spans="1:3" ht="11.25">
      <c r="A98" s="136" t="s">
        <v>665</v>
      </c>
      <c r="B98" s="44" t="s">
        <v>665</v>
      </c>
      <c r="C98" s="44" t="s">
        <v>666</v>
      </c>
    </row>
    <row r="99" spans="1:3" ht="11.25">
      <c r="A99" s="136" t="s">
        <v>669</v>
      </c>
      <c r="B99" s="44" t="s">
        <v>669</v>
      </c>
      <c r="C99" s="44" t="s">
        <v>670</v>
      </c>
    </row>
    <row r="100" spans="1:3" ht="11.25">
      <c r="A100" s="136" t="s">
        <v>671</v>
      </c>
      <c r="B100" s="44" t="s">
        <v>671</v>
      </c>
      <c r="C100" s="44" t="s">
        <v>672</v>
      </c>
    </row>
    <row r="101" spans="1:3" ht="11.25">
      <c r="A101" s="136" t="s">
        <v>673</v>
      </c>
      <c r="B101" s="44" t="s">
        <v>673</v>
      </c>
      <c r="C101" s="44" t="s">
        <v>674</v>
      </c>
    </row>
    <row r="102" spans="1:3" ht="11.25">
      <c r="A102" s="136" t="s">
        <v>675</v>
      </c>
      <c r="B102" s="44" t="s">
        <v>677</v>
      </c>
      <c r="C102" s="44" t="s">
        <v>676</v>
      </c>
    </row>
    <row r="103" spans="1:3" ht="11.25">
      <c r="A103" s="136" t="s">
        <v>675</v>
      </c>
      <c r="B103" s="44" t="s">
        <v>675</v>
      </c>
      <c r="C103" s="44" t="s">
        <v>676</v>
      </c>
    </row>
    <row r="104" spans="1:3" ht="11.25">
      <c r="A104" s="136" t="s">
        <v>678</v>
      </c>
      <c r="B104" s="44" t="s">
        <v>678</v>
      </c>
      <c r="C104" s="44" t="s">
        <v>679</v>
      </c>
    </row>
    <row r="105" spans="1:3" ht="11.25">
      <c r="A105" s="136" t="s">
        <v>680</v>
      </c>
      <c r="B105" s="44" t="s">
        <v>680</v>
      </c>
      <c r="C105" s="44" t="s">
        <v>681</v>
      </c>
    </row>
    <row r="106" spans="1:3" ht="11.25">
      <c r="A106" s="136" t="s">
        <v>682</v>
      </c>
      <c r="B106" s="44" t="s">
        <v>682</v>
      </c>
      <c r="C106" s="44" t="s">
        <v>683</v>
      </c>
    </row>
    <row r="107" spans="1:3" ht="11.25">
      <c r="A107" s="136" t="s">
        <v>684</v>
      </c>
      <c r="B107" s="44" t="s">
        <v>684</v>
      </c>
      <c r="C107" s="44" t="s">
        <v>685</v>
      </c>
    </row>
    <row r="108" spans="1:3" ht="11.25">
      <c r="A108" s="136" t="s">
        <v>686</v>
      </c>
      <c r="B108" s="44" t="s">
        <v>686</v>
      </c>
      <c r="C108" s="44" t="s">
        <v>687</v>
      </c>
    </row>
    <row r="109" spans="1:3" ht="11.25">
      <c r="A109" s="136" t="s">
        <v>688</v>
      </c>
      <c r="B109" s="44" t="s">
        <v>688</v>
      </c>
      <c r="C109" s="44" t="s">
        <v>689</v>
      </c>
    </row>
    <row r="110" spans="1:3" ht="11.25">
      <c r="A110" s="136" t="s">
        <v>690</v>
      </c>
      <c r="B110" s="44" t="s">
        <v>690</v>
      </c>
      <c r="C110" s="44" t="s">
        <v>691</v>
      </c>
    </row>
    <row r="111" ht="11.25">
      <c r="A111" s="136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302</v>
      </c>
      <c r="B1" s="4"/>
    </row>
    <row r="2" spans="1:6" ht="11.25">
      <c r="A2" s="4" t="s">
        <v>304</v>
      </c>
      <c r="B2" s="6" t="s">
        <v>190</v>
      </c>
      <c r="D2" s="6" t="s">
        <v>219</v>
      </c>
      <c r="F2" s="6" t="s">
        <v>379</v>
      </c>
    </row>
    <row r="3" spans="1:6" ht="11.25">
      <c r="A3" s="4" t="s">
        <v>257</v>
      </c>
      <c r="B3" s="7" t="s">
        <v>256</v>
      </c>
      <c r="D3" s="5" t="s">
        <v>220</v>
      </c>
      <c r="F3" s="5" t="s">
        <v>380</v>
      </c>
    </row>
    <row r="4" spans="1:6" ht="11.25">
      <c r="A4" s="4" t="s">
        <v>258</v>
      </c>
      <c r="B4" s="7" t="s">
        <v>174</v>
      </c>
      <c r="D4" s="5" t="s">
        <v>221</v>
      </c>
      <c r="F4" s="5" t="s">
        <v>333</v>
      </c>
    </row>
    <row r="5" spans="1:6" ht="11.25">
      <c r="A5" s="4" t="s">
        <v>306</v>
      </c>
      <c r="B5" s="4"/>
      <c r="D5" s="5" t="s">
        <v>222</v>
      </c>
      <c r="F5" s="5" t="s">
        <v>381</v>
      </c>
    </row>
    <row r="6" spans="1:6" ht="11.25">
      <c r="A6" s="4" t="s">
        <v>307</v>
      </c>
      <c r="B6" s="4"/>
      <c r="D6" s="5" t="s">
        <v>223</v>
      </c>
      <c r="F6" s="5" t="s">
        <v>334</v>
      </c>
    </row>
    <row r="7" spans="1:4" ht="11.25">
      <c r="A7" s="4" t="s">
        <v>308</v>
      </c>
      <c r="B7" s="4"/>
      <c r="D7" s="5" t="s">
        <v>224</v>
      </c>
    </row>
    <row r="8" spans="1:4" ht="11.25">
      <c r="A8" s="4" t="s">
        <v>303</v>
      </c>
      <c r="D8" s="5" t="s">
        <v>225</v>
      </c>
    </row>
    <row r="9" spans="1:4" ht="11.25">
      <c r="A9" s="4" t="s">
        <v>264</v>
      </c>
      <c r="D9" s="5" t="s">
        <v>226</v>
      </c>
    </row>
    <row r="10" spans="1:4" ht="11.25">
      <c r="A10" s="4" t="s">
        <v>305</v>
      </c>
      <c r="D10" s="5" t="s">
        <v>227</v>
      </c>
    </row>
    <row r="11" spans="1:4" ht="11.25">
      <c r="A11" s="4" t="s">
        <v>266</v>
      </c>
      <c r="D11" s="5" t="s">
        <v>228</v>
      </c>
    </row>
    <row r="12" spans="1:4" ht="11.25">
      <c r="A12" s="4" t="s">
        <v>267</v>
      </c>
      <c r="D12" s="5" t="s">
        <v>229</v>
      </c>
    </row>
    <row r="13" spans="1:4" ht="11.25">
      <c r="A13" s="4" t="s">
        <v>268</v>
      </c>
      <c r="D13" s="5" t="s">
        <v>230</v>
      </c>
    </row>
    <row r="14" spans="1:4" ht="11.25">
      <c r="A14" s="4" t="s">
        <v>269</v>
      </c>
      <c r="D14" s="5" t="s">
        <v>231</v>
      </c>
    </row>
    <row r="15" spans="1:4" ht="11.25">
      <c r="A15" s="4" t="s">
        <v>270</v>
      </c>
      <c r="D15" s="5" t="s">
        <v>232</v>
      </c>
    </row>
    <row r="16" spans="1:4" ht="11.25">
      <c r="A16" s="4" t="s">
        <v>309</v>
      </c>
      <c r="D16" s="5" t="s">
        <v>233</v>
      </c>
    </row>
    <row r="17" ht="11.25">
      <c r="A17" s="4" t="s">
        <v>274</v>
      </c>
    </row>
    <row r="18" spans="1:2" ht="11.25">
      <c r="A18" s="4" t="s">
        <v>265</v>
      </c>
      <c r="B18" s="6" t="s">
        <v>236</v>
      </c>
    </row>
    <row r="19" spans="1:2" ht="11.25">
      <c r="A19" s="4" t="s">
        <v>275</v>
      </c>
      <c r="B19" s="5" t="s">
        <v>213</v>
      </c>
    </row>
    <row r="20" spans="1:2" ht="11.25">
      <c r="A20" s="4" t="s">
        <v>276</v>
      </c>
      <c r="B20" s="5" t="s">
        <v>214</v>
      </c>
    </row>
    <row r="21" spans="1:2" ht="11.25">
      <c r="A21" s="4" t="s">
        <v>271</v>
      </c>
      <c r="B21" s="5" t="s">
        <v>215</v>
      </c>
    </row>
    <row r="22" spans="1:2" ht="11.25">
      <c r="A22" s="4" t="s">
        <v>272</v>
      </c>
      <c r="B22" s="5" t="s">
        <v>216</v>
      </c>
    </row>
    <row r="23" spans="1:2" ht="11.25">
      <c r="A23" s="4" t="s">
        <v>273</v>
      </c>
      <c r="B23" s="5" t="s">
        <v>217</v>
      </c>
    </row>
    <row r="24" ht="11.25">
      <c r="A24" s="4" t="s">
        <v>277</v>
      </c>
    </row>
    <row r="25" ht="11.25">
      <c r="A25" s="4" t="s">
        <v>279</v>
      </c>
    </row>
    <row r="26" ht="11.25">
      <c r="A26" s="4" t="s">
        <v>280</v>
      </c>
    </row>
    <row r="27" ht="11.25">
      <c r="A27" s="4" t="s">
        <v>284</v>
      </c>
    </row>
    <row r="28" ht="11.25">
      <c r="A28" s="4" t="s">
        <v>278</v>
      </c>
    </row>
    <row r="29" ht="11.25">
      <c r="A29" s="4" t="s">
        <v>287</v>
      </c>
    </row>
    <row r="30" ht="11.25">
      <c r="A30" s="4" t="s">
        <v>281</v>
      </c>
    </row>
    <row r="31" ht="11.25">
      <c r="A31" s="4" t="s">
        <v>282</v>
      </c>
    </row>
    <row r="32" ht="11.25">
      <c r="A32" s="4" t="s">
        <v>283</v>
      </c>
    </row>
    <row r="33" ht="11.25">
      <c r="A33" s="4" t="s">
        <v>110</v>
      </c>
    </row>
    <row r="34" ht="11.25">
      <c r="A34" s="4" t="s">
        <v>111</v>
      </c>
    </row>
    <row r="35" ht="11.25">
      <c r="A35" s="4" t="s">
        <v>112</v>
      </c>
    </row>
    <row r="36" ht="11.25">
      <c r="A36" s="4" t="s">
        <v>295</v>
      </c>
    </row>
    <row r="37" ht="11.25">
      <c r="A37" s="4" t="s">
        <v>285</v>
      </c>
    </row>
    <row r="38" ht="11.25">
      <c r="A38" s="4" t="s">
        <v>286</v>
      </c>
    </row>
    <row r="39" ht="11.25">
      <c r="A39" s="4" t="s">
        <v>147</v>
      </c>
    </row>
    <row r="40" ht="11.25">
      <c r="A40" s="4" t="s">
        <v>148</v>
      </c>
    </row>
    <row r="41" ht="11.25">
      <c r="A41" s="4" t="s">
        <v>153</v>
      </c>
    </row>
    <row r="42" ht="11.25">
      <c r="A42" s="4" t="s">
        <v>154</v>
      </c>
    </row>
    <row r="43" ht="11.25">
      <c r="A43" s="4" t="s">
        <v>113</v>
      </c>
    </row>
    <row r="44" ht="11.25">
      <c r="A44" s="4" t="s">
        <v>114</v>
      </c>
    </row>
    <row r="45" ht="11.25">
      <c r="A45" s="4" t="s">
        <v>115</v>
      </c>
    </row>
    <row r="46" ht="11.25">
      <c r="A46" s="4" t="s">
        <v>116</v>
      </c>
    </row>
    <row r="47" ht="11.25">
      <c r="A47" s="4" t="s">
        <v>158</v>
      </c>
    </row>
    <row r="48" ht="11.25">
      <c r="A48" s="4" t="s">
        <v>159</v>
      </c>
    </row>
    <row r="49" ht="11.25">
      <c r="A49" s="4" t="s">
        <v>166</v>
      </c>
    </row>
    <row r="50" ht="11.25">
      <c r="A50" s="4" t="s">
        <v>160</v>
      </c>
    </row>
    <row r="51" ht="11.25">
      <c r="A51" s="4" t="s">
        <v>167</v>
      </c>
    </row>
    <row r="52" spans="1:2" ht="11.25">
      <c r="A52" s="4" t="s">
        <v>161</v>
      </c>
      <c r="B52" s="4"/>
    </row>
    <row r="53" spans="1:2" ht="11.25">
      <c r="A53" s="4" t="s">
        <v>149</v>
      </c>
      <c r="B53" s="4"/>
    </row>
    <row r="54" spans="1:2" ht="11.25">
      <c r="A54" s="4" t="s">
        <v>150</v>
      </c>
      <c r="B54" s="4"/>
    </row>
    <row r="55" spans="1:2" ht="11.25">
      <c r="A55" s="4" t="s">
        <v>151</v>
      </c>
      <c r="B55" s="4"/>
    </row>
    <row r="56" spans="1:2" ht="11.25">
      <c r="A56" s="4" t="s">
        <v>152</v>
      </c>
      <c r="B56" s="4"/>
    </row>
    <row r="57" spans="1:2" ht="11.25">
      <c r="A57" s="4" t="s">
        <v>164</v>
      </c>
      <c r="B57" s="4"/>
    </row>
    <row r="58" spans="1:2" ht="11.25">
      <c r="A58" s="4" t="s">
        <v>168</v>
      </c>
      <c r="B58" s="4"/>
    </row>
    <row r="59" spans="1:2" ht="11.25">
      <c r="A59" s="4" t="s">
        <v>165</v>
      </c>
      <c r="B59" s="4"/>
    </row>
    <row r="60" spans="1:2" ht="11.25">
      <c r="A60" s="4" t="s">
        <v>155</v>
      </c>
      <c r="B60" s="4"/>
    </row>
    <row r="61" spans="1:2" ht="11.25">
      <c r="A61" s="4" t="s">
        <v>156</v>
      </c>
      <c r="B61" s="4"/>
    </row>
    <row r="62" spans="1:2" ht="11.25">
      <c r="A62" s="4" t="s">
        <v>157</v>
      </c>
      <c r="B62" s="4"/>
    </row>
    <row r="63" spans="1:2" ht="11.25">
      <c r="A63" s="4" t="s">
        <v>162</v>
      </c>
      <c r="B63" s="4"/>
    </row>
    <row r="64" spans="1:2" ht="11.25">
      <c r="A64" s="4" t="s">
        <v>163</v>
      </c>
      <c r="B64" s="4"/>
    </row>
    <row r="65" spans="1:2" ht="11.25">
      <c r="A65" s="4" t="s">
        <v>170</v>
      </c>
      <c r="B65" s="4"/>
    </row>
    <row r="66" spans="1:2" ht="11.25">
      <c r="A66" s="4" t="s">
        <v>171</v>
      </c>
      <c r="B66" s="4"/>
    </row>
    <row r="67" spans="1:2" ht="11.25">
      <c r="A67" s="4" t="s">
        <v>172</v>
      </c>
      <c r="B67" s="4"/>
    </row>
    <row r="68" spans="1:2" ht="11.25">
      <c r="A68" s="4" t="s">
        <v>169</v>
      </c>
      <c r="B68" s="4"/>
    </row>
    <row r="69" spans="1:2" ht="11.25">
      <c r="A69" s="4" t="s">
        <v>177</v>
      </c>
      <c r="B69" s="4"/>
    </row>
    <row r="70" spans="1:2" ht="11.25">
      <c r="A70" s="4" t="s">
        <v>178</v>
      </c>
      <c r="B70" s="4"/>
    </row>
    <row r="71" spans="1:2" ht="11.25">
      <c r="A71" s="4" t="s">
        <v>173</v>
      </c>
      <c r="B71" s="4"/>
    </row>
    <row r="72" spans="1:2" ht="11.25">
      <c r="A72" s="4" t="s">
        <v>181</v>
      </c>
      <c r="B72" s="4"/>
    </row>
    <row r="73" spans="1:2" ht="11.25">
      <c r="A73" s="4" t="s">
        <v>175</v>
      </c>
      <c r="B73" s="4"/>
    </row>
    <row r="74" spans="1:2" ht="11.25">
      <c r="A74" s="4" t="s">
        <v>176</v>
      </c>
      <c r="B74" s="4"/>
    </row>
    <row r="75" spans="1:2" ht="11.25">
      <c r="A75" s="4" t="s">
        <v>185</v>
      </c>
      <c r="B75" s="4"/>
    </row>
    <row r="76" spans="1:2" ht="11.25">
      <c r="A76" s="4" t="s">
        <v>179</v>
      </c>
      <c r="B76" s="4"/>
    </row>
    <row r="77" spans="1:2" ht="11.25">
      <c r="A77" s="4" t="s">
        <v>180</v>
      </c>
      <c r="B77" s="4"/>
    </row>
    <row r="78" spans="1:2" ht="11.25">
      <c r="A78" s="4" t="s">
        <v>186</v>
      </c>
      <c r="B78" s="4"/>
    </row>
    <row r="79" spans="1:2" ht="11.25">
      <c r="A79" s="4" t="s">
        <v>189</v>
      </c>
      <c r="B79" s="4"/>
    </row>
    <row r="80" spans="1:2" ht="11.25">
      <c r="A80" s="4" t="s">
        <v>187</v>
      </c>
      <c r="B80" s="4"/>
    </row>
    <row r="81" spans="1:2" ht="11.25">
      <c r="A81" s="4" t="s">
        <v>188</v>
      </c>
      <c r="B81" s="4"/>
    </row>
    <row r="82" spans="1:2" ht="11.25">
      <c r="A82" s="4" t="s">
        <v>182</v>
      </c>
      <c r="B82" s="4"/>
    </row>
    <row r="83" spans="1:2" ht="11.25">
      <c r="A83" s="4" t="s">
        <v>183</v>
      </c>
      <c r="B83" s="4"/>
    </row>
    <row r="84" spans="1:2" ht="11.25">
      <c r="A84" s="4" t="s">
        <v>184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4"/>
      <c r="G3" s="129"/>
      <c r="H3" s="148" t="s">
        <v>241</v>
      </c>
    </row>
    <row r="7" s="311" customFormat="1" ht="12.75">
      <c r="A7" s="310" t="s">
        <v>1</v>
      </c>
    </row>
    <row r="9" spans="3:8" s="86" customFormat="1" ht="33.75">
      <c r="C9" s="107"/>
      <c r="D9" s="312" t="s">
        <v>2</v>
      </c>
      <c r="E9" s="339"/>
      <c r="F9" s="313"/>
      <c r="G9" s="129"/>
      <c r="H9" s="111"/>
    </row>
    <row r="11" s="311" customFormat="1" ht="12.75">
      <c r="A11" s="310" t="s">
        <v>3</v>
      </c>
    </row>
    <row r="13" spans="4:8" s="86" customFormat="1" ht="11.25">
      <c r="D13" s="91"/>
      <c r="E13" s="314"/>
      <c r="F13" s="315"/>
      <c r="G13" s="316"/>
      <c r="H13" s="317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I21" sqref="I21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K19" sqref="K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M21" sqref="M2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0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Ханты-Мансийский автономный округ</v>
      </c>
      <c r="B1" s="10" t="str">
        <f>IF(god="","Не определено",god)</f>
        <v>2011</v>
      </c>
      <c r="C1" s="38" t="str">
        <f>org&amp;"_INN:"&amp;inn&amp;"_KPP:"&amp;kpp</f>
        <v>ОАО "ОГК-2"_INN:2607018122_KPP:860202001</v>
      </c>
      <c r="G1" s="39"/>
      <c r="I1" s="199"/>
    </row>
    <row r="2" spans="1:9" s="38" customFormat="1" ht="11.25" customHeight="1">
      <c r="A2" s="9" t="str">
        <f>IF(org="","Не определено",org)</f>
        <v>ОАО "ОГК-2"</v>
      </c>
      <c r="B2" s="10" t="str">
        <f>IF(inn="","Не определено",inn)</f>
        <v>2607018122</v>
      </c>
      <c r="G2" s="39"/>
      <c r="I2" s="199"/>
    </row>
    <row r="3" spans="1:9" ht="12.75" customHeight="1">
      <c r="A3" s="9" t="str">
        <f>IF(mo="","Не определено",mo)</f>
        <v>поселок Кедровый</v>
      </c>
      <c r="B3" s="10" t="str">
        <f>IF(oktmo="","Не определено",oktmo)</f>
        <v>71829407</v>
      </c>
      <c r="D3" s="11"/>
      <c r="E3" s="12"/>
      <c r="F3" s="13"/>
      <c r="G3" s="377" t="str">
        <f>version</f>
        <v>Версия 3.0</v>
      </c>
      <c r="H3" s="377"/>
      <c r="I3" s="201"/>
    </row>
    <row r="4" spans="1:9" ht="30" customHeight="1">
      <c r="A4" s="9" t="str">
        <f>IF(fil="","Не определено",fil)</f>
        <v>Филиал ОАО "ОГК-2" - Сургутская ГРЭС-1</v>
      </c>
      <c r="B4" s="10" t="str">
        <f>IF(kpp="","Не определено",kpp)</f>
        <v>860202001</v>
      </c>
      <c r="D4" s="15"/>
      <c r="E4" s="378" t="s">
        <v>401</v>
      </c>
      <c r="F4" s="379"/>
      <c r="G4" s="380"/>
      <c r="H4" s="16"/>
      <c r="I4" s="202"/>
    </row>
    <row r="5" spans="4:9" ht="12" thickBot="1">
      <c r="D5" s="15"/>
      <c r="E5" s="16"/>
      <c r="F5" s="16"/>
      <c r="G5" s="17"/>
      <c r="H5" s="16"/>
      <c r="I5" s="202"/>
    </row>
    <row r="6" spans="4:9" ht="16.5" customHeight="1">
      <c r="D6" s="15"/>
      <c r="E6" s="381" t="s">
        <v>288</v>
      </c>
      <c r="F6" s="382"/>
      <c r="G6" s="18"/>
      <c r="H6" s="16"/>
      <c r="I6" s="202"/>
    </row>
    <row r="7" spans="1:9" ht="24.75" customHeight="1" thickBot="1">
      <c r="A7" s="65"/>
      <c r="D7" s="15"/>
      <c r="E7" s="383" t="s">
        <v>186</v>
      </c>
      <c r="F7" s="384"/>
      <c r="G7" s="17"/>
      <c r="H7" s="16"/>
      <c r="I7" s="202"/>
    </row>
    <row r="8" spans="1:9" ht="12" customHeight="1" thickBot="1">
      <c r="A8" s="65"/>
      <c r="D8" s="19"/>
      <c r="E8" s="20"/>
      <c r="F8" s="40"/>
      <c r="G8" s="25"/>
      <c r="H8" s="40"/>
      <c r="I8" s="202"/>
    </row>
    <row r="9" spans="4:9" ht="30" customHeight="1" thickBot="1">
      <c r="D9" s="19"/>
      <c r="E9" s="50" t="s">
        <v>377</v>
      </c>
      <c r="F9" s="178" t="s">
        <v>224</v>
      </c>
      <c r="G9" s="204" t="s">
        <v>378</v>
      </c>
      <c r="H9" s="215" t="s">
        <v>334</v>
      </c>
      <c r="I9" s="202"/>
    </row>
    <row r="10" spans="4:9" ht="12" customHeight="1" thickBot="1">
      <c r="D10" s="19"/>
      <c r="E10" s="21"/>
      <c r="F10" s="16"/>
      <c r="G10" s="22"/>
      <c r="H10" s="197"/>
      <c r="I10" s="202"/>
    </row>
    <row r="11" spans="1:9" ht="37.5" customHeight="1" thickBot="1">
      <c r="A11" s="9" t="s">
        <v>246</v>
      </c>
      <c r="B11" s="10" t="s">
        <v>191</v>
      </c>
      <c r="D11" s="19"/>
      <c r="E11" s="50" t="s">
        <v>192</v>
      </c>
      <c r="F11" s="41" t="s">
        <v>256</v>
      </c>
      <c r="G11" s="204" t="s">
        <v>135</v>
      </c>
      <c r="H11" s="215" t="s">
        <v>715</v>
      </c>
      <c r="I11" s="202"/>
    </row>
    <row r="12" spans="1:9" ht="12" customHeight="1" thickBot="1">
      <c r="A12" s="9">
        <v>214</v>
      </c>
      <c r="D12" s="19"/>
      <c r="E12" s="21"/>
      <c r="F12" s="22"/>
      <c r="G12" s="22"/>
      <c r="H12" s="197"/>
      <c r="I12" s="202"/>
    </row>
    <row r="13" spans="4:10" ht="32.25" customHeight="1" thickBot="1">
      <c r="D13" s="19"/>
      <c r="E13" s="51" t="s">
        <v>716</v>
      </c>
      <c r="F13" s="385" t="s">
        <v>721</v>
      </c>
      <c r="G13" s="386"/>
      <c r="H13" s="197"/>
      <c r="I13" s="202"/>
      <c r="J13" s="36"/>
    </row>
    <row r="14" spans="4:9" ht="15" customHeight="1" thickBot="1">
      <c r="D14" s="19"/>
      <c r="E14" s="23"/>
      <c r="F14" s="24"/>
      <c r="G14" s="22"/>
      <c r="H14" s="197"/>
      <c r="I14" s="202"/>
    </row>
    <row r="15" spans="4:9" ht="24.75" customHeight="1" thickBot="1">
      <c r="D15" s="19"/>
      <c r="E15" s="51" t="s">
        <v>193</v>
      </c>
      <c r="F15" s="385" t="s">
        <v>920</v>
      </c>
      <c r="G15" s="386"/>
      <c r="H15" s="197" t="s">
        <v>234</v>
      </c>
      <c r="I15" s="202"/>
    </row>
    <row r="16" spans="4:9" ht="12" customHeight="1" thickBot="1">
      <c r="D16" s="19"/>
      <c r="E16" s="23"/>
      <c r="F16" s="24"/>
      <c r="G16" s="22"/>
      <c r="H16" s="197"/>
      <c r="I16" s="202"/>
    </row>
    <row r="17" spans="4:9" ht="19.5" customHeight="1">
      <c r="D17" s="19"/>
      <c r="E17" s="52" t="s">
        <v>719</v>
      </c>
      <c r="F17" s="57" t="s">
        <v>921</v>
      </c>
      <c r="G17" s="25"/>
      <c r="H17" s="292" t="s">
        <v>39</v>
      </c>
      <c r="I17" s="202"/>
    </row>
    <row r="18" spans="4:9" ht="19.5" customHeight="1" thickBot="1">
      <c r="D18" s="19"/>
      <c r="E18" s="53" t="s">
        <v>720</v>
      </c>
      <c r="F18" s="58" t="s">
        <v>922</v>
      </c>
      <c r="G18" s="26"/>
      <c r="H18" s="293" t="s">
        <v>998</v>
      </c>
      <c r="I18" s="202"/>
    </row>
    <row r="19" spans="4:9" ht="12" customHeight="1" thickBot="1">
      <c r="D19" s="19"/>
      <c r="E19" s="21"/>
      <c r="F19" s="16"/>
      <c r="G19" s="22"/>
      <c r="H19" s="197"/>
      <c r="I19" s="202"/>
    </row>
    <row r="20" spans="4:9" ht="30" customHeight="1" thickBot="1">
      <c r="D20" s="19"/>
      <c r="E20" s="50" t="s">
        <v>237</v>
      </c>
      <c r="F20" s="375" t="s">
        <v>213</v>
      </c>
      <c r="G20" s="376"/>
      <c r="H20" s="197"/>
      <c r="I20" s="202"/>
    </row>
    <row r="21" spans="4:9" ht="12" customHeight="1" thickBot="1">
      <c r="D21" s="19"/>
      <c r="E21" s="21"/>
      <c r="F21" s="16"/>
      <c r="G21" s="22"/>
      <c r="H21" s="197"/>
      <c r="I21" s="202"/>
    </row>
    <row r="22" spans="3:17" ht="39.75" customHeight="1">
      <c r="C22" s="45"/>
      <c r="D22" s="19"/>
      <c r="E22" s="54" t="s">
        <v>717</v>
      </c>
      <c r="F22" s="55" t="s">
        <v>218</v>
      </c>
      <c r="G22" s="84" t="s">
        <v>639</v>
      </c>
      <c r="H22" s="16"/>
      <c r="I22" s="202"/>
      <c r="O22" s="46"/>
      <c r="P22" s="46"/>
      <c r="Q22" s="47"/>
    </row>
    <row r="23" spans="4:9" ht="24.75" customHeight="1">
      <c r="D23" s="19"/>
      <c r="E23" s="371" t="s">
        <v>718</v>
      </c>
      <c r="F23" s="43" t="s">
        <v>247</v>
      </c>
      <c r="G23" s="49" t="s">
        <v>663</v>
      </c>
      <c r="H23" s="16" t="s">
        <v>194</v>
      </c>
      <c r="I23" s="202"/>
    </row>
    <row r="24" spans="4:9" ht="24.75" customHeight="1" thickBot="1">
      <c r="D24" s="19"/>
      <c r="E24" s="374"/>
      <c r="F24" s="56" t="s">
        <v>301</v>
      </c>
      <c r="G24" s="59" t="s">
        <v>664</v>
      </c>
      <c r="H24" s="197"/>
      <c r="I24" s="202"/>
    </row>
    <row r="25" spans="4:9" ht="12" customHeight="1" thickBot="1">
      <c r="D25" s="19"/>
      <c r="E25" s="21"/>
      <c r="F25" s="16"/>
      <c r="G25" s="22"/>
      <c r="H25" s="197"/>
      <c r="I25" s="202"/>
    </row>
    <row r="26" spans="1:9" ht="27" customHeight="1">
      <c r="A26" s="27" t="s">
        <v>248</v>
      </c>
      <c r="B26" s="10" t="s">
        <v>196</v>
      </c>
      <c r="D26" s="15"/>
      <c r="E26" s="369" t="s">
        <v>196</v>
      </c>
      <c r="F26" s="370"/>
      <c r="G26" s="61" t="s">
        <v>999</v>
      </c>
      <c r="H26" s="16"/>
      <c r="I26" s="202"/>
    </row>
    <row r="27" spans="1:9" ht="27" customHeight="1">
      <c r="A27" s="27" t="s">
        <v>249</v>
      </c>
      <c r="B27" s="10" t="s">
        <v>296</v>
      </c>
      <c r="D27" s="15"/>
      <c r="E27" s="372" t="s">
        <v>296</v>
      </c>
      <c r="F27" s="373"/>
      <c r="G27" s="62" t="s">
        <v>1000</v>
      </c>
      <c r="H27" s="16"/>
      <c r="I27" s="202"/>
    </row>
    <row r="28" spans="1:9" ht="21" customHeight="1">
      <c r="A28" s="27" t="s">
        <v>250</v>
      </c>
      <c r="B28" s="10" t="s">
        <v>198</v>
      </c>
      <c r="D28" s="15"/>
      <c r="E28" s="371" t="s">
        <v>199</v>
      </c>
      <c r="F28" s="42" t="s">
        <v>200</v>
      </c>
      <c r="G28" s="62" t="s">
        <v>1001</v>
      </c>
      <c r="H28" s="16"/>
      <c r="I28" s="202"/>
    </row>
    <row r="29" spans="1:9" ht="21" customHeight="1">
      <c r="A29" s="27" t="s">
        <v>251</v>
      </c>
      <c r="B29" s="10" t="s">
        <v>201</v>
      </c>
      <c r="D29" s="15"/>
      <c r="E29" s="371"/>
      <c r="F29" s="42" t="s">
        <v>202</v>
      </c>
      <c r="G29" s="62" t="s">
        <v>1002</v>
      </c>
      <c r="H29" s="16"/>
      <c r="I29" s="202"/>
    </row>
    <row r="30" spans="1:9" ht="21" customHeight="1">
      <c r="A30" s="27" t="s">
        <v>252</v>
      </c>
      <c r="B30" s="10" t="s">
        <v>203</v>
      </c>
      <c r="D30" s="15"/>
      <c r="E30" s="371" t="s">
        <v>204</v>
      </c>
      <c r="F30" s="42" t="s">
        <v>200</v>
      </c>
      <c r="G30" s="62" t="s">
        <v>1003</v>
      </c>
      <c r="H30" s="16"/>
      <c r="I30" s="202"/>
    </row>
    <row r="31" spans="1:9" ht="21" customHeight="1">
      <c r="A31" s="27" t="s">
        <v>253</v>
      </c>
      <c r="B31" s="10" t="s">
        <v>205</v>
      </c>
      <c r="D31" s="15"/>
      <c r="E31" s="371"/>
      <c r="F31" s="42" t="s">
        <v>202</v>
      </c>
      <c r="G31" s="62" t="s">
        <v>1004</v>
      </c>
      <c r="H31" s="16"/>
      <c r="I31" s="202"/>
    </row>
    <row r="32" spans="1:9" ht="21" customHeight="1">
      <c r="A32" s="27" t="s">
        <v>195</v>
      </c>
      <c r="B32" s="28" t="s">
        <v>206</v>
      </c>
      <c r="D32" s="29"/>
      <c r="E32" s="367" t="s">
        <v>207</v>
      </c>
      <c r="F32" s="30" t="s">
        <v>200</v>
      </c>
      <c r="G32" s="63" t="s">
        <v>1005</v>
      </c>
      <c r="H32" s="198"/>
      <c r="I32" s="202"/>
    </row>
    <row r="33" spans="1:9" ht="21" customHeight="1">
      <c r="A33" s="27" t="s">
        <v>197</v>
      </c>
      <c r="B33" s="28" t="s">
        <v>208</v>
      </c>
      <c r="D33" s="29"/>
      <c r="E33" s="367"/>
      <c r="F33" s="30" t="s">
        <v>209</v>
      </c>
      <c r="G33" s="63" t="s">
        <v>1006</v>
      </c>
      <c r="H33" s="198"/>
      <c r="I33" s="202"/>
    </row>
    <row r="34" spans="1:9" ht="21" customHeight="1">
      <c r="A34" s="27" t="s">
        <v>254</v>
      </c>
      <c r="B34" s="28" t="s">
        <v>210</v>
      </c>
      <c r="D34" s="29"/>
      <c r="E34" s="367"/>
      <c r="F34" s="30" t="s">
        <v>202</v>
      </c>
      <c r="G34" s="63" t="s">
        <v>1007</v>
      </c>
      <c r="H34" s="198"/>
      <c r="I34" s="202"/>
    </row>
    <row r="35" spans="1:9" ht="21" customHeight="1" thickBot="1">
      <c r="A35" s="27" t="s">
        <v>255</v>
      </c>
      <c r="B35" s="28" t="s">
        <v>211</v>
      </c>
      <c r="D35" s="29"/>
      <c r="E35" s="368"/>
      <c r="F35" s="48" t="s">
        <v>212</v>
      </c>
      <c r="G35" s="64" t="s">
        <v>1008</v>
      </c>
      <c r="H35" s="198"/>
      <c r="I35" s="202"/>
    </row>
    <row r="36" spans="4:9" ht="11.25">
      <c r="D36" s="31"/>
      <c r="E36" s="32"/>
      <c r="F36" s="32"/>
      <c r="G36" s="33"/>
      <c r="H36" s="32"/>
      <c r="I36" s="203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370</v>
      </c>
      <c r="C2" s="81" t="s">
        <v>371</v>
      </c>
      <c r="D2" s="82" t="s">
        <v>298</v>
      </c>
      <c r="E2" s="79"/>
    </row>
    <row r="3" spans="1:5" ht="34.5" customHeight="1">
      <c r="A3" s="79"/>
      <c r="B3" s="246" t="s">
        <v>347</v>
      </c>
      <c r="C3" s="247" t="str">
        <f>'ХВС цены'!$E$10</f>
        <v>Информация о ценах (тарифах) на регулируемые товары и услуги и надбавках к этим ценам (тарифам)</v>
      </c>
      <c r="D3" s="248" t="s">
        <v>372</v>
      </c>
      <c r="E3" s="79"/>
    </row>
    <row r="4" spans="1:5" ht="34.5" customHeight="1">
      <c r="A4" s="79"/>
      <c r="B4" s="85" t="s">
        <v>348</v>
      </c>
      <c r="C4" s="249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0" t="s">
        <v>372</v>
      </c>
      <c r="E4" s="79"/>
    </row>
    <row r="5" spans="2:4" ht="34.5" customHeight="1">
      <c r="B5" s="251" t="s">
        <v>349</v>
      </c>
      <c r="C5" s="252" t="str">
        <f>'ХВС инвестиции'!$E$10</f>
        <v>Информация об инвестиционных программах и отчетах об их реализации</v>
      </c>
      <c r="D5" s="250" t="s">
        <v>372</v>
      </c>
    </row>
    <row r="6" spans="1:5" ht="34.5" customHeight="1">
      <c r="A6" s="79"/>
      <c r="B6" s="85" t="s">
        <v>350</v>
      </c>
      <c r="C6" s="249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0" t="s">
        <v>372</v>
      </c>
      <c r="E6" s="79"/>
    </row>
    <row r="7" spans="1:5" ht="34.5" customHeight="1">
      <c r="A7" s="79"/>
      <c r="B7" s="344" t="s">
        <v>351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372</v>
      </c>
      <c r="E7" s="79"/>
    </row>
    <row r="8" spans="1:5" ht="34.5" customHeight="1" thickBot="1">
      <c r="A8" s="79"/>
      <c r="B8" s="342" t="s">
        <v>23</v>
      </c>
      <c r="C8" s="343" t="str">
        <f>'Ссылки на публикации'!E10</f>
        <v>Ссылки на публикации в других источниках</v>
      </c>
      <c r="D8" s="253" t="s">
        <v>372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D7">
      <selection activeCell="M26" sqref="M2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79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0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1"/>
      <c r="F9" s="216" t="s">
        <v>373</v>
      </c>
      <c r="G9" s="254"/>
      <c r="H9" s="254"/>
      <c r="I9" s="254"/>
      <c r="J9" s="254"/>
      <c r="K9" s="254"/>
      <c r="L9" s="254"/>
      <c r="M9" s="254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416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1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3" t="s">
        <v>235</v>
      </c>
      <c r="F12" s="102" t="s">
        <v>260</v>
      </c>
      <c r="G12" s="121" t="s">
        <v>238</v>
      </c>
      <c r="H12" s="121" t="s">
        <v>417</v>
      </c>
      <c r="I12" s="102" t="s">
        <v>117</v>
      </c>
      <c r="J12" s="102" t="s">
        <v>382</v>
      </c>
      <c r="K12" s="121" t="s">
        <v>134</v>
      </c>
      <c r="L12" s="121" t="s">
        <v>118</v>
      </c>
      <c r="M12" s="308" t="s">
        <v>0</v>
      </c>
      <c r="N12" s="309" t="s">
        <v>122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0">
        <v>1</v>
      </c>
      <c r="F13" s="231">
        <f>E13+1</f>
        <v>2</v>
      </c>
      <c r="G13" s="231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2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4"/>
      <c r="D14" s="185"/>
      <c r="E14" s="273" t="s">
        <v>310</v>
      </c>
      <c r="F14" s="274" t="s">
        <v>133</v>
      </c>
      <c r="G14" s="275"/>
      <c r="H14" s="226"/>
      <c r="I14" s="227"/>
      <c r="J14" s="227"/>
      <c r="K14" s="228"/>
      <c r="L14" s="228"/>
      <c r="M14" s="304"/>
      <c r="N14" s="229"/>
      <c r="O14" s="186"/>
      <c r="P14" s="187"/>
      <c r="Q14" s="187"/>
      <c r="R14" s="187"/>
      <c r="S14" s="187"/>
      <c r="T14" s="187"/>
      <c r="U14" s="187"/>
      <c r="V14" s="187"/>
      <c r="W14" s="187"/>
      <c r="X14" s="188"/>
      <c r="Y14" s="188"/>
      <c r="Z14" s="188"/>
      <c r="AA14" s="188"/>
      <c r="AB14" s="188"/>
      <c r="AC14" s="188"/>
      <c r="AD14" s="188"/>
      <c r="AE14" s="188"/>
    </row>
    <row r="15" spans="3:31" ht="29.25" customHeight="1">
      <c r="C15" s="96"/>
      <c r="D15" s="97"/>
      <c r="E15" s="276" t="s">
        <v>457</v>
      </c>
      <c r="F15" s="277" t="s">
        <v>123</v>
      </c>
      <c r="G15" s="275"/>
      <c r="H15" s="159"/>
      <c r="I15" s="207"/>
      <c r="J15" s="207"/>
      <c r="K15" s="190"/>
      <c r="L15" s="190"/>
      <c r="M15" s="305"/>
      <c r="N15" s="212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6" t="s">
        <v>458</v>
      </c>
      <c r="F16" s="278" t="s">
        <v>335</v>
      </c>
      <c r="G16" s="279" t="s">
        <v>119</v>
      </c>
      <c r="H16" s="205"/>
      <c r="I16" s="189"/>
      <c r="J16" s="189"/>
      <c r="K16" s="195"/>
      <c r="L16" s="192"/>
      <c r="M16" s="306"/>
      <c r="N16" s="191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4"/>
      <c r="D17" s="185"/>
      <c r="E17" s="280" t="s">
        <v>459</v>
      </c>
      <c r="F17" s="281" t="s">
        <v>336</v>
      </c>
      <c r="G17" s="275"/>
      <c r="H17" s="159"/>
      <c r="I17" s="207"/>
      <c r="J17" s="207"/>
      <c r="K17" s="190"/>
      <c r="L17" s="190"/>
      <c r="M17" s="305"/>
      <c r="N17" s="212"/>
      <c r="O17" s="186"/>
      <c r="P17" s="187"/>
      <c r="Q17" s="187"/>
      <c r="R17" s="187"/>
      <c r="S17" s="187"/>
      <c r="T17" s="187"/>
      <c r="U17" s="187"/>
      <c r="V17" s="187"/>
      <c r="W17" s="187"/>
      <c r="X17" s="188"/>
      <c r="Y17" s="188"/>
      <c r="Z17" s="188"/>
      <c r="AA17" s="188"/>
      <c r="AB17" s="188"/>
      <c r="AC17" s="188"/>
      <c r="AD17" s="188"/>
      <c r="AE17" s="188"/>
    </row>
    <row r="18" spans="3:31" ht="24" customHeight="1">
      <c r="C18" s="96"/>
      <c r="D18" s="97"/>
      <c r="E18" s="276" t="s">
        <v>460</v>
      </c>
      <c r="F18" s="282" t="s">
        <v>337</v>
      </c>
      <c r="G18" s="279" t="s">
        <v>119</v>
      </c>
      <c r="H18" s="340"/>
      <c r="I18" s="207"/>
      <c r="J18" s="207"/>
      <c r="K18" s="341"/>
      <c r="L18" s="190"/>
      <c r="M18" s="305"/>
      <c r="N18" s="212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6" t="s">
        <v>461</v>
      </c>
      <c r="F19" s="282" t="s">
        <v>338</v>
      </c>
      <c r="G19" s="279" t="s">
        <v>120</v>
      </c>
      <c r="H19" s="340"/>
      <c r="I19" s="207"/>
      <c r="J19" s="207"/>
      <c r="K19" s="341"/>
      <c r="L19" s="190"/>
      <c r="M19" s="305"/>
      <c r="N19" s="212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4"/>
      <c r="D20" s="185"/>
      <c r="E20" s="280" t="s">
        <v>462</v>
      </c>
      <c r="F20" s="277" t="s">
        <v>124</v>
      </c>
      <c r="G20" s="275"/>
      <c r="H20" s="159"/>
      <c r="I20" s="207"/>
      <c r="J20" s="207"/>
      <c r="K20" s="190"/>
      <c r="L20" s="190"/>
      <c r="M20" s="305"/>
      <c r="N20" s="212"/>
      <c r="O20" s="186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8"/>
    </row>
    <row r="21" spans="3:31" ht="24" customHeight="1">
      <c r="C21" s="96"/>
      <c r="D21" s="97"/>
      <c r="E21" s="276" t="s">
        <v>463</v>
      </c>
      <c r="F21" s="278" t="s">
        <v>335</v>
      </c>
      <c r="G21" s="279" t="s">
        <v>119</v>
      </c>
      <c r="H21" s="205">
        <v>10.81</v>
      </c>
      <c r="I21" s="189">
        <v>40617</v>
      </c>
      <c r="J21" s="189">
        <v>40982</v>
      </c>
      <c r="K21" s="195" t="s">
        <v>1009</v>
      </c>
      <c r="L21" s="192" t="s">
        <v>1010</v>
      </c>
      <c r="M21" s="306" t="s">
        <v>1011</v>
      </c>
      <c r="N21" s="191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4"/>
      <c r="D22" s="185"/>
      <c r="E22" s="280" t="s">
        <v>464</v>
      </c>
      <c r="F22" s="281" t="s">
        <v>336</v>
      </c>
      <c r="G22" s="275"/>
      <c r="H22" s="159"/>
      <c r="I22" s="207"/>
      <c r="J22" s="207"/>
      <c r="K22" s="190"/>
      <c r="L22" s="190"/>
      <c r="M22" s="305"/>
      <c r="N22" s="212"/>
      <c r="O22" s="186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8"/>
    </row>
    <row r="23" spans="3:31" ht="24" customHeight="1">
      <c r="C23" s="96"/>
      <c r="D23" s="97"/>
      <c r="E23" s="276" t="s">
        <v>465</v>
      </c>
      <c r="F23" s="282" t="s">
        <v>337</v>
      </c>
      <c r="G23" s="279" t="s">
        <v>119</v>
      </c>
      <c r="H23" s="340"/>
      <c r="I23" s="207"/>
      <c r="J23" s="207"/>
      <c r="K23" s="341"/>
      <c r="L23" s="190"/>
      <c r="M23" s="305"/>
      <c r="N23" s="212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6" t="s">
        <v>466</v>
      </c>
      <c r="F24" s="282" t="s">
        <v>338</v>
      </c>
      <c r="G24" s="279" t="s">
        <v>120</v>
      </c>
      <c r="H24" s="340"/>
      <c r="I24" s="207"/>
      <c r="J24" s="207"/>
      <c r="K24" s="341"/>
      <c r="L24" s="190"/>
      <c r="M24" s="305"/>
      <c r="N24" s="212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4"/>
      <c r="D25" s="185"/>
      <c r="E25" s="280" t="s">
        <v>467</v>
      </c>
      <c r="F25" s="277" t="s">
        <v>125</v>
      </c>
      <c r="G25" s="275"/>
      <c r="H25" s="159"/>
      <c r="I25" s="207"/>
      <c r="J25" s="207"/>
      <c r="K25" s="190"/>
      <c r="L25" s="190"/>
      <c r="M25" s="305"/>
      <c r="N25" s="212"/>
      <c r="O25" s="186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8"/>
    </row>
    <row r="26" spans="3:31" ht="24" customHeight="1">
      <c r="C26" s="96"/>
      <c r="D26" s="97"/>
      <c r="E26" s="276" t="s">
        <v>468</v>
      </c>
      <c r="F26" s="278" t="s">
        <v>335</v>
      </c>
      <c r="G26" s="279" t="s">
        <v>119</v>
      </c>
      <c r="H26" s="205">
        <v>10.81</v>
      </c>
      <c r="I26" s="189">
        <v>40617</v>
      </c>
      <c r="J26" s="189">
        <v>40982</v>
      </c>
      <c r="K26" s="195" t="s">
        <v>1009</v>
      </c>
      <c r="L26" s="192" t="s">
        <v>1010</v>
      </c>
      <c r="M26" s="306" t="s">
        <v>1011</v>
      </c>
      <c r="N26" s="191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4"/>
      <c r="D27" s="185"/>
      <c r="E27" s="280" t="s">
        <v>469</v>
      </c>
      <c r="F27" s="281" t="s">
        <v>336</v>
      </c>
      <c r="G27" s="275"/>
      <c r="H27" s="159"/>
      <c r="I27" s="207"/>
      <c r="J27" s="207"/>
      <c r="K27" s="190"/>
      <c r="L27" s="190"/>
      <c r="M27" s="305"/>
      <c r="N27" s="212"/>
      <c r="O27" s="186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8"/>
    </row>
    <row r="28" spans="3:31" ht="24" customHeight="1">
      <c r="C28" s="96"/>
      <c r="D28" s="97"/>
      <c r="E28" s="276" t="s">
        <v>470</v>
      </c>
      <c r="F28" s="282" t="s">
        <v>337</v>
      </c>
      <c r="G28" s="279" t="s">
        <v>119</v>
      </c>
      <c r="H28" s="340"/>
      <c r="I28" s="207"/>
      <c r="J28" s="207"/>
      <c r="K28" s="341"/>
      <c r="L28" s="190"/>
      <c r="M28" s="305"/>
      <c r="N28" s="212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6" t="s">
        <v>471</v>
      </c>
      <c r="F29" s="282" t="s">
        <v>338</v>
      </c>
      <c r="G29" s="279" t="s">
        <v>120</v>
      </c>
      <c r="H29" s="340"/>
      <c r="I29" s="207"/>
      <c r="J29" s="207"/>
      <c r="K29" s="341"/>
      <c r="L29" s="190"/>
      <c r="M29" s="305"/>
      <c r="N29" s="212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3" t="s">
        <v>261</v>
      </c>
      <c r="F30" s="284" t="s">
        <v>127</v>
      </c>
      <c r="G30" s="279" t="s">
        <v>119</v>
      </c>
      <c r="H30" s="205"/>
      <c r="I30" s="189"/>
      <c r="J30" s="189"/>
      <c r="K30" s="195"/>
      <c r="L30" s="192"/>
      <c r="M30" s="306"/>
      <c r="N30" s="191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6" t="s">
        <v>145</v>
      </c>
      <c r="F31" s="285" t="s">
        <v>126</v>
      </c>
      <c r="G31" s="279" t="s">
        <v>119</v>
      </c>
      <c r="H31" s="205"/>
      <c r="I31" s="189"/>
      <c r="J31" s="189"/>
      <c r="K31" s="195"/>
      <c r="L31" s="192"/>
      <c r="M31" s="306"/>
      <c r="N31" s="191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6" t="s">
        <v>472</v>
      </c>
      <c r="F32" s="285" t="s">
        <v>128</v>
      </c>
      <c r="G32" s="279" t="s">
        <v>119</v>
      </c>
      <c r="H32" s="205"/>
      <c r="I32" s="189"/>
      <c r="J32" s="189"/>
      <c r="K32" s="195"/>
      <c r="L32" s="192"/>
      <c r="M32" s="306"/>
      <c r="N32" s="191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6" t="s">
        <v>473</v>
      </c>
      <c r="F33" s="285" t="s">
        <v>129</v>
      </c>
      <c r="G33" s="279" t="s">
        <v>119</v>
      </c>
      <c r="H33" s="205"/>
      <c r="I33" s="189"/>
      <c r="J33" s="189"/>
      <c r="K33" s="195"/>
      <c r="L33" s="192"/>
      <c r="M33" s="306"/>
      <c r="N33" s="191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3" t="s">
        <v>138</v>
      </c>
      <c r="F34" s="284" t="s">
        <v>130</v>
      </c>
      <c r="G34" s="279" t="s">
        <v>119</v>
      </c>
      <c r="H34" s="205"/>
      <c r="I34" s="189"/>
      <c r="J34" s="189"/>
      <c r="K34" s="195"/>
      <c r="L34" s="192"/>
      <c r="M34" s="306"/>
      <c r="N34" s="191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3" t="s">
        <v>262</v>
      </c>
      <c r="F35" s="284" t="s">
        <v>131</v>
      </c>
      <c r="G35" s="279" t="s">
        <v>121</v>
      </c>
      <c r="H35" s="205"/>
      <c r="I35" s="189"/>
      <c r="J35" s="189"/>
      <c r="K35" s="195"/>
      <c r="L35" s="192"/>
      <c r="M35" s="306"/>
      <c r="N35" s="191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6" t="s">
        <v>263</v>
      </c>
      <c r="F36" s="287" t="s">
        <v>132</v>
      </c>
      <c r="G36" s="288" t="s">
        <v>121</v>
      </c>
      <c r="H36" s="206"/>
      <c r="I36" s="208"/>
      <c r="J36" s="208"/>
      <c r="K36" s="196"/>
      <c r="L36" s="193"/>
      <c r="M36" s="307"/>
      <c r="N36" s="194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2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3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G24" sqref="G24:G2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318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310</v>
      </c>
      <c r="F14" s="110" t="s">
        <v>450</v>
      </c>
      <c r="G14" s="291"/>
      <c r="H14" s="111"/>
    </row>
    <row r="15" spans="3:8" ht="34.5" customHeight="1">
      <c r="C15" s="107"/>
      <c r="D15" s="108"/>
      <c r="E15" s="126" t="s">
        <v>261</v>
      </c>
      <c r="F15" s="110" t="s">
        <v>146</v>
      </c>
      <c r="G15" s="131"/>
      <c r="H15" s="111"/>
    </row>
    <row r="16" spans="3:8" ht="34.5" customHeight="1">
      <c r="C16" s="107"/>
      <c r="D16" s="108"/>
      <c r="E16" s="126" t="s">
        <v>145</v>
      </c>
      <c r="F16" s="110" t="s">
        <v>48</v>
      </c>
      <c r="G16" s="131"/>
      <c r="H16" s="111"/>
    </row>
    <row r="17" spans="3:8" ht="34.5" customHeight="1">
      <c r="C17" s="107"/>
      <c r="D17" s="108"/>
      <c r="E17" s="126" t="s">
        <v>138</v>
      </c>
      <c r="F17" s="110" t="s">
        <v>451</v>
      </c>
      <c r="G17" s="255">
        <f>SUM(G18:G22)</f>
        <v>60</v>
      </c>
      <c r="H17" s="111"/>
    </row>
    <row r="18" spans="3:8" ht="23.25" customHeight="1">
      <c r="C18" s="107"/>
      <c r="D18" s="108"/>
      <c r="E18" s="126" t="s">
        <v>239</v>
      </c>
      <c r="F18" s="149" t="s">
        <v>341</v>
      </c>
      <c r="G18" s="131">
        <v>12</v>
      </c>
      <c r="H18" s="111"/>
    </row>
    <row r="19" spans="3:8" ht="23.25" customHeight="1">
      <c r="C19" s="107"/>
      <c r="D19" s="108"/>
      <c r="E19" s="126" t="s">
        <v>240</v>
      </c>
      <c r="F19" s="149" t="s">
        <v>342</v>
      </c>
      <c r="G19" s="131">
        <v>12</v>
      </c>
      <c r="H19" s="111"/>
    </row>
    <row r="20" spans="3:8" ht="23.25" customHeight="1">
      <c r="C20" s="107"/>
      <c r="D20" s="108"/>
      <c r="E20" s="126" t="s">
        <v>320</v>
      </c>
      <c r="F20" s="149" t="s">
        <v>343</v>
      </c>
      <c r="G20" s="131">
        <v>12</v>
      </c>
      <c r="H20" s="111"/>
    </row>
    <row r="21" spans="3:8" ht="23.25" customHeight="1">
      <c r="C21" s="107"/>
      <c r="D21" s="108"/>
      <c r="E21" s="126" t="s">
        <v>322</v>
      </c>
      <c r="F21" s="149" t="s">
        <v>344</v>
      </c>
      <c r="G21" s="131">
        <v>12</v>
      </c>
      <c r="H21" s="111"/>
    </row>
    <row r="22" spans="3:8" ht="23.25" customHeight="1">
      <c r="C22" s="107"/>
      <c r="D22" s="108"/>
      <c r="E22" s="126" t="s">
        <v>363</v>
      </c>
      <c r="F22" s="149" t="s">
        <v>345</v>
      </c>
      <c r="G22" s="131">
        <v>12</v>
      </c>
      <c r="H22" s="111"/>
    </row>
    <row r="23" spans="3:8" ht="34.5" customHeight="1">
      <c r="C23" s="107"/>
      <c r="D23" s="108"/>
      <c r="E23" s="126" t="s">
        <v>262</v>
      </c>
      <c r="F23" s="110" t="s">
        <v>452</v>
      </c>
      <c r="G23" s="255">
        <f>SUM(G24:G28)</f>
        <v>2</v>
      </c>
      <c r="H23" s="111"/>
    </row>
    <row r="24" spans="3:8" ht="22.5" customHeight="1">
      <c r="C24" s="107"/>
      <c r="D24" s="108"/>
      <c r="E24" s="126" t="s">
        <v>453</v>
      </c>
      <c r="F24" s="149" t="s">
        <v>341</v>
      </c>
      <c r="G24" s="131">
        <v>0</v>
      </c>
      <c r="H24" s="111"/>
    </row>
    <row r="25" spans="3:8" ht="22.5" customHeight="1">
      <c r="C25" s="107"/>
      <c r="D25" s="108"/>
      <c r="E25" s="126" t="s">
        <v>454</v>
      </c>
      <c r="F25" s="149" t="s">
        <v>342</v>
      </c>
      <c r="G25" s="131">
        <v>2</v>
      </c>
      <c r="H25" s="111"/>
    </row>
    <row r="26" spans="3:8" ht="22.5" customHeight="1">
      <c r="C26" s="107"/>
      <c r="D26" s="108"/>
      <c r="E26" s="124" t="s">
        <v>455</v>
      </c>
      <c r="F26" s="145" t="s">
        <v>346</v>
      </c>
      <c r="G26" s="129">
        <v>0</v>
      </c>
      <c r="H26" s="111"/>
    </row>
    <row r="27" spans="3:8" ht="22.5" customHeight="1">
      <c r="C27" s="107"/>
      <c r="D27" s="108"/>
      <c r="E27" s="137" t="s">
        <v>456</v>
      </c>
      <c r="F27" s="150" t="s">
        <v>344</v>
      </c>
      <c r="G27" s="130">
        <v>0</v>
      </c>
      <c r="H27" s="111"/>
    </row>
    <row r="28" spans="3:8" ht="22.5" customHeight="1" thickBot="1">
      <c r="C28" s="107"/>
      <c r="D28" s="108"/>
      <c r="E28" s="127" t="s">
        <v>340</v>
      </c>
      <c r="F28" s="151" t="s">
        <v>345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G20" sqref="G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6" t="s">
        <v>373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425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6"/>
      <c r="I11" s="157"/>
      <c r="J11" s="256"/>
      <c r="K11" s="256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235</v>
      </c>
      <c r="F12" s="102" t="s">
        <v>260</v>
      </c>
      <c r="G12" s="102" t="s">
        <v>417</v>
      </c>
      <c r="H12" s="103" t="s">
        <v>71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09" customFormat="1" ht="29.25" customHeight="1">
      <c r="C14" s="107"/>
      <c r="D14" s="108"/>
      <c r="E14" s="122">
        <v>1</v>
      </c>
      <c r="F14" s="262" t="s">
        <v>312</v>
      </c>
      <c r="G14" s="263"/>
      <c r="H14" s="264"/>
      <c r="I14" s="166"/>
      <c r="J14" s="295" t="s">
        <v>447</v>
      </c>
      <c r="K14" s="270"/>
      <c r="L14" s="220" t="s">
        <v>25</v>
      </c>
    </row>
    <row r="15" spans="3:12" ht="29.25" customHeight="1">
      <c r="C15" s="107"/>
      <c r="D15" s="108"/>
      <c r="E15" s="124">
        <v>2</v>
      </c>
      <c r="F15" s="159" t="s">
        <v>313</v>
      </c>
      <c r="G15" s="210"/>
      <c r="H15" s="265"/>
      <c r="I15" s="167"/>
      <c r="J15" s="296" t="s">
        <v>26</v>
      </c>
      <c r="K15" s="270"/>
      <c r="L15" s="111"/>
    </row>
    <row r="16" spans="3:12" ht="29.25" customHeight="1">
      <c r="C16" s="107"/>
      <c r="D16" s="108"/>
      <c r="E16" s="124">
        <v>3</v>
      </c>
      <c r="F16" s="161" t="s">
        <v>314</v>
      </c>
      <c r="G16" s="160"/>
      <c r="H16" s="266"/>
      <c r="I16" s="167"/>
      <c r="J16" s="296" t="s">
        <v>26</v>
      </c>
      <c r="K16" s="270"/>
      <c r="L16" s="111"/>
    </row>
    <row r="17" spans="3:12" ht="29.25" customHeight="1">
      <c r="C17" s="107"/>
      <c r="D17" s="108"/>
      <c r="E17" s="124">
        <v>4</v>
      </c>
      <c r="F17" s="161" t="s">
        <v>315</v>
      </c>
      <c r="G17" s="160"/>
      <c r="H17" s="266"/>
      <c r="I17" s="167"/>
      <c r="J17" s="296" t="s">
        <v>26</v>
      </c>
      <c r="K17" s="270"/>
      <c r="L17" s="111"/>
    </row>
    <row r="18" spans="3:12" ht="29.25" customHeight="1">
      <c r="C18" s="107"/>
      <c r="D18" s="108"/>
      <c r="E18" s="124">
        <v>5</v>
      </c>
      <c r="F18" s="159" t="s">
        <v>41</v>
      </c>
      <c r="G18" s="162"/>
      <c r="H18" s="267"/>
      <c r="I18" s="168"/>
      <c r="J18" s="297" t="s">
        <v>26</v>
      </c>
      <c r="K18" s="271"/>
      <c r="L18" s="111"/>
    </row>
    <row r="19" spans="3:12" ht="29.25" customHeight="1">
      <c r="C19" s="107"/>
      <c r="D19" s="108"/>
      <c r="E19" s="124" t="s">
        <v>242</v>
      </c>
      <c r="F19" s="159" t="s">
        <v>27</v>
      </c>
      <c r="G19" s="289"/>
      <c r="H19" s="268"/>
      <c r="I19" s="217"/>
      <c r="J19" s="296" t="s">
        <v>26</v>
      </c>
      <c r="K19" s="270"/>
      <c r="L19" s="111"/>
    </row>
    <row r="20" spans="3:12" ht="29.25" customHeight="1">
      <c r="C20" s="107"/>
      <c r="D20" s="108"/>
      <c r="E20" s="124" t="s">
        <v>243</v>
      </c>
      <c r="F20" s="112" t="s">
        <v>40</v>
      </c>
      <c r="G20" s="172">
        <f aca="true" t="shared" si="0" ref="G20:G29">SUM(J20:K20)</f>
        <v>0</v>
      </c>
      <c r="H20" s="129"/>
      <c r="I20" s="169"/>
      <c r="J20" s="294">
        <f>SUM(J21:J30)</f>
        <v>0</v>
      </c>
      <c r="K20" s="272"/>
      <c r="L20" s="111"/>
    </row>
    <row r="21" spans="3:12" ht="21" customHeight="1">
      <c r="C21" s="107"/>
      <c r="D21" s="108"/>
      <c r="E21" s="124" t="s">
        <v>101</v>
      </c>
      <c r="F21" s="145" t="s">
        <v>94</v>
      </c>
      <c r="G21" s="172">
        <f t="shared" si="0"/>
        <v>0</v>
      </c>
      <c r="H21" s="129"/>
      <c r="I21" s="169"/>
      <c r="J21" s="298"/>
      <c r="K21" s="272"/>
      <c r="L21" s="111"/>
    </row>
    <row r="22" spans="3:12" ht="21" customHeight="1">
      <c r="C22" s="107"/>
      <c r="D22" s="108"/>
      <c r="E22" s="124" t="s">
        <v>102</v>
      </c>
      <c r="F22" s="145" t="s">
        <v>95</v>
      </c>
      <c r="G22" s="172">
        <f t="shared" si="0"/>
        <v>0</v>
      </c>
      <c r="H22" s="129"/>
      <c r="I22" s="169"/>
      <c r="J22" s="298"/>
      <c r="K22" s="272"/>
      <c r="L22" s="111"/>
    </row>
    <row r="23" spans="3:12" ht="21" customHeight="1">
      <c r="C23" s="107"/>
      <c r="D23" s="108"/>
      <c r="E23" s="124" t="s">
        <v>103</v>
      </c>
      <c r="F23" s="145" t="s">
        <v>96</v>
      </c>
      <c r="G23" s="172">
        <f t="shared" si="0"/>
        <v>0</v>
      </c>
      <c r="H23" s="129"/>
      <c r="I23" s="169"/>
      <c r="J23" s="298"/>
      <c r="K23" s="272"/>
      <c r="L23" s="111"/>
    </row>
    <row r="24" spans="3:12" ht="21" customHeight="1">
      <c r="C24" s="107"/>
      <c r="D24" s="108"/>
      <c r="E24" s="124" t="s">
        <v>104</v>
      </c>
      <c r="F24" s="145" t="s">
        <v>105</v>
      </c>
      <c r="G24" s="172">
        <f t="shared" si="0"/>
        <v>0</v>
      </c>
      <c r="H24" s="129"/>
      <c r="I24" s="169"/>
      <c r="J24" s="298"/>
      <c r="K24" s="272"/>
      <c r="L24" s="111"/>
    </row>
    <row r="25" spans="3:12" ht="21" customHeight="1">
      <c r="C25" s="107"/>
      <c r="D25" s="108"/>
      <c r="E25" s="124" t="s">
        <v>106</v>
      </c>
      <c r="F25" s="145" t="s">
        <v>97</v>
      </c>
      <c r="G25" s="172">
        <f t="shared" si="0"/>
        <v>0</v>
      </c>
      <c r="H25" s="129"/>
      <c r="I25" s="169"/>
      <c r="J25" s="298"/>
      <c r="K25" s="272"/>
      <c r="L25" s="111"/>
    </row>
    <row r="26" spans="3:12" ht="21" customHeight="1">
      <c r="C26" s="107"/>
      <c r="D26" s="108"/>
      <c r="E26" s="124" t="s">
        <v>107</v>
      </c>
      <c r="F26" s="145" t="s">
        <v>98</v>
      </c>
      <c r="G26" s="172">
        <f t="shared" si="0"/>
        <v>0</v>
      </c>
      <c r="H26" s="129"/>
      <c r="I26" s="169"/>
      <c r="J26" s="298"/>
      <c r="K26" s="272"/>
      <c r="L26" s="111"/>
    </row>
    <row r="27" spans="3:12" ht="21" customHeight="1">
      <c r="C27" s="107"/>
      <c r="D27" s="108"/>
      <c r="E27" s="124" t="s">
        <v>108</v>
      </c>
      <c r="F27" s="145" t="s">
        <v>99</v>
      </c>
      <c r="G27" s="172">
        <f t="shared" si="0"/>
        <v>0</v>
      </c>
      <c r="H27" s="129"/>
      <c r="I27" s="169"/>
      <c r="J27" s="298"/>
      <c r="K27" s="272"/>
      <c r="L27" s="111"/>
    </row>
    <row r="28" spans="3:15" ht="21" customHeight="1">
      <c r="C28" s="107"/>
      <c r="D28" s="108"/>
      <c r="E28" s="124" t="s">
        <v>109</v>
      </c>
      <c r="F28" s="145" t="s">
        <v>100</v>
      </c>
      <c r="G28" s="172">
        <f t="shared" si="0"/>
        <v>0</v>
      </c>
      <c r="H28" s="129"/>
      <c r="I28" s="169"/>
      <c r="J28" s="298"/>
      <c r="K28" s="272"/>
      <c r="L28" s="111"/>
      <c r="M28" s="146"/>
      <c r="N28" s="146"/>
      <c r="O28" s="146"/>
    </row>
    <row r="29" spans="3:15" ht="21" customHeight="1">
      <c r="C29" s="107"/>
      <c r="D29" s="108"/>
      <c r="E29" s="137" t="s">
        <v>136</v>
      </c>
      <c r="F29" s="147"/>
      <c r="G29" s="173">
        <f t="shared" si="0"/>
        <v>0</v>
      </c>
      <c r="H29" s="129"/>
      <c r="I29" s="169"/>
      <c r="J29" s="298"/>
      <c r="K29" s="272"/>
      <c r="L29" s="111"/>
      <c r="M29" s="146"/>
      <c r="N29" s="119"/>
      <c r="O29" s="119"/>
    </row>
    <row r="30" spans="3:15" ht="15" customHeight="1">
      <c r="C30" s="107"/>
      <c r="D30" s="108"/>
      <c r="E30" s="219"/>
      <c r="F30" s="218" t="s">
        <v>137</v>
      </c>
      <c r="G30" s="171"/>
      <c r="H30" s="269"/>
      <c r="I30" s="163"/>
      <c r="J30" s="299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244</v>
      </c>
      <c r="F31" s="260" t="s">
        <v>86</v>
      </c>
      <c r="G31" s="261">
        <f aca="true" t="shared" si="1" ref="G31:G37">SUM(J31:K31)</f>
        <v>0</v>
      </c>
      <c r="H31" s="131"/>
      <c r="I31" s="169"/>
      <c r="J31" s="298"/>
      <c r="K31" s="272"/>
      <c r="L31" s="111"/>
      <c r="M31" s="146"/>
      <c r="N31" s="146"/>
      <c r="O31" s="146"/>
    </row>
    <row r="32" spans="3:15" ht="29.25" customHeight="1">
      <c r="C32" s="107"/>
      <c r="D32" s="108"/>
      <c r="E32" s="124" t="s">
        <v>245</v>
      </c>
      <c r="F32" s="222" t="s">
        <v>87</v>
      </c>
      <c r="G32" s="172">
        <f t="shared" si="1"/>
        <v>0</v>
      </c>
      <c r="H32" s="129"/>
      <c r="I32" s="170"/>
      <c r="J32" s="298"/>
      <c r="K32" s="272"/>
      <c r="L32" s="111"/>
      <c r="M32" s="146"/>
      <c r="N32" s="146"/>
      <c r="O32" s="146"/>
    </row>
    <row r="33" spans="3:15" ht="29.25" customHeight="1">
      <c r="C33" s="107"/>
      <c r="D33" s="108"/>
      <c r="E33" s="126" t="s">
        <v>289</v>
      </c>
      <c r="F33" s="222" t="s">
        <v>88</v>
      </c>
      <c r="G33" s="172">
        <f t="shared" si="1"/>
        <v>0</v>
      </c>
      <c r="H33" s="129"/>
      <c r="I33" s="170"/>
      <c r="J33" s="298"/>
      <c r="K33" s="272"/>
      <c r="L33" s="111"/>
      <c r="M33" s="146"/>
      <c r="N33" s="146"/>
      <c r="O33" s="146"/>
    </row>
    <row r="34" spans="3:15" ht="29.25" customHeight="1">
      <c r="C34" s="107"/>
      <c r="D34" s="108"/>
      <c r="E34" s="124" t="s">
        <v>290</v>
      </c>
      <c r="F34" s="222" t="s">
        <v>89</v>
      </c>
      <c r="G34" s="172">
        <f t="shared" si="1"/>
        <v>0</v>
      </c>
      <c r="H34" s="129"/>
      <c r="I34" s="170"/>
      <c r="J34" s="298"/>
      <c r="K34" s="272"/>
      <c r="L34" s="111"/>
      <c r="M34" s="146"/>
      <c r="N34" s="146"/>
      <c r="O34" s="146"/>
    </row>
    <row r="35" spans="3:15" ht="29.25" customHeight="1">
      <c r="C35" s="107"/>
      <c r="D35" s="108"/>
      <c r="E35" s="126" t="s">
        <v>291</v>
      </c>
      <c r="F35" s="222" t="s">
        <v>90</v>
      </c>
      <c r="G35" s="172">
        <f t="shared" si="1"/>
        <v>0</v>
      </c>
      <c r="H35" s="129"/>
      <c r="I35" s="170"/>
      <c r="J35" s="298"/>
      <c r="K35" s="272"/>
      <c r="L35" s="111"/>
      <c r="M35" s="146"/>
      <c r="N35" s="146"/>
      <c r="O35" s="146"/>
    </row>
    <row r="36" spans="3:12" ht="29.25" customHeight="1">
      <c r="C36" s="107"/>
      <c r="D36" s="108"/>
      <c r="E36" s="124" t="s">
        <v>292</v>
      </c>
      <c r="F36" s="222" t="s">
        <v>91</v>
      </c>
      <c r="G36" s="172">
        <f t="shared" si="1"/>
        <v>0</v>
      </c>
      <c r="H36" s="129"/>
      <c r="I36" s="170"/>
      <c r="J36" s="298"/>
      <c r="K36" s="272"/>
      <c r="L36" s="111"/>
    </row>
    <row r="37" spans="3:12" ht="29.25" customHeight="1">
      <c r="C37" s="107"/>
      <c r="D37" s="108"/>
      <c r="E37" s="126" t="s">
        <v>293</v>
      </c>
      <c r="F37" s="222" t="s">
        <v>92</v>
      </c>
      <c r="G37" s="172">
        <f t="shared" si="1"/>
        <v>0</v>
      </c>
      <c r="H37" s="129"/>
      <c r="I37" s="170"/>
      <c r="J37" s="298"/>
      <c r="K37" s="272"/>
      <c r="L37" s="111"/>
    </row>
    <row r="38" spans="3:12" ht="29.25" customHeight="1">
      <c r="C38" s="107"/>
      <c r="D38" s="108"/>
      <c r="E38" s="124" t="s">
        <v>294</v>
      </c>
      <c r="F38" s="222" t="s">
        <v>93</v>
      </c>
      <c r="G38" s="172">
        <f aca="true" t="shared" si="2" ref="G38:G52">SUM(J38:K38)</f>
        <v>0</v>
      </c>
      <c r="H38" s="129"/>
      <c r="I38" s="170"/>
      <c r="J38" s="298"/>
      <c r="K38" s="272"/>
      <c r="L38" s="111"/>
    </row>
    <row r="39" spans="3:12" ht="29.25" customHeight="1">
      <c r="C39" s="107"/>
      <c r="D39" s="108"/>
      <c r="E39" s="126" t="s">
        <v>406</v>
      </c>
      <c r="F39" s="223" t="s">
        <v>72</v>
      </c>
      <c r="G39" s="172">
        <f>G40+G42+G43+G47+G48</f>
        <v>0</v>
      </c>
      <c r="H39" s="129"/>
      <c r="I39" s="170"/>
      <c r="J39" s="294">
        <f>J40+J42+J43+J47+J48</f>
        <v>0</v>
      </c>
      <c r="K39" s="272"/>
      <c r="L39" s="111"/>
    </row>
    <row r="40" spans="3:12" ht="29.25" customHeight="1">
      <c r="C40" s="107"/>
      <c r="D40" s="108"/>
      <c r="E40" s="137" t="s">
        <v>75</v>
      </c>
      <c r="F40" s="150" t="s">
        <v>57</v>
      </c>
      <c r="G40" s="172">
        <f t="shared" si="2"/>
        <v>0</v>
      </c>
      <c r="H40" s="129"/>
      <c r="I40" s="170"/>
      <c r="J40" s="298"/>
      <c r="K40" s="272"/>
      <c r="L40" s="111"/>
    </row>
    <row r="41" spans="3:12" ht="29.25" customHeight="1">
      <c r="C41" s="107"/>
      <c r="D41" s="108"/>
      <c r="E41" s="137" t="s">
        <v>76</v>
      </c>
      <c r="F41" s="150" t="s">
        <v>58</v>
      </c>
      <c r="G41" s="172">
        <f t="shared" si="2"/>
        <v>0</v>
      </c>
      <c r="H41" s="129"/>
      <c r="I41" s="170"/>
      <c r="J41" s="298"/>
      <c r="K41" s="272"/>
      <c r="L41" s="111"/>
    </row>
    <row r="42" spans="3:12" ht="29.25" customHeight="1">
      <c r="C42" s="107"/>
      <c r="D42" s="108"/>
      <c r="E42" s="137" t="s">
        <v>77</v>
      </c>
      <c r="F42" s="150" t="s">
        <v>59</v>
      </c>
      <c r="G42" s="172">
        <f t="shared" si="2"/>
        <v>0</v>
      </c>
      <c r="H42" s="129"/>
      <c r="I42" s="170"/>
      <c r="J42" s="298"/>
      <c r="K42" s="272"/>
      <c r="L42" s="111"/>
    </row>
    <row r="43" spans="3:12" ht="29.25" customHeight="1">
      <c r="C43" s="107"/>
      <c r="D43" s="108"/>
      <c r="E43" s="137" t="s">
        <v>407</v>
      </c>
      <c r="F43" s="223" t="s">
        <v>70</v>
      </c>
      <c r="G43" s="172">
        <f>SUM(G44:G46)</f>
        <v>0</v>
      </c>
      <c r="H43" s="129"/>
      <c r="I43" s="170"/>
      <c r="J43" s="294">
        <f>SUM(J44:J46)</f>
        <v>0</v>
      </c>
      <c r="K43" s="272"/>
      <c r="L43" s="111"/>
    </row>
    <row r="44" spans="3:12" ht="29.25" customHeight="1">
      <c r="C44" s="107"/>
      <c r="D44" s="108"/>
      <c r="E44" s="137" t="s">
        <v>408</v>
      </c>
      <c r="F44" s="150" t="s">
        <v>69</v>
      </c>
      <c r="G44" s="172">
        <f t="shared" si="2"/>
        <v>0</v>
      </c>
      <c r="H44" s="129"/>
      <c r="I44" s="170"/>
      <c r="J44" s="298"/>
      <c r="K44" s="272"/>
      <c r="L44" s="111"/>
    </row>
    <row r="45" spans="3:12" ht="29.25" customHeight="1">
      <c r="C45" s="107"/>
      <c r="D45" s="108"/>
      <c r="E45" s="137" t="s">
        <v>409</v>
      </c>
      <c r="F45" s="150" t="s">
        <v>60</v>
      </c>
      <c r="G45" s="172">
        <f t="shared" si="2"/>
        <v>0</v>
      </c>
      <c r="H45" s="129"/>
      <c r="I45" s="170"/>
      <c r="J45" s="298"/>
      <c r="K45" s="272"/>
      <c r="L45" s="111"/>
    </row>
    <row r="46" spans="3:12" ht="29.25" customHeight="1">
      <c r="C46" s="107"/>
      <c r="D46" s="108"/>
      <c r="E46" s="137" t="s">
        <v>68</v>
      </c>
      <c r="F46" s="150" t="s">
        <v>61</v>
      </c>
      <c r="G46" s="172">
        <f t="shared" si="2"/>
        <v>0</v>
      </c>
      <c r="H46" s="129"/>
      <c r="I46" s="170"/>
      <c r="J46" s="298"/>
      <c r="K46" s="272"/>
      <c r="L46" s="111"/>
    </row>
    <row r="47" spans="3:12" ht="29.25" customHeight="1">
      <c r="C47" s="107"/>
      <c r="D47" s="108"/>
      <c r="E47" s="137" t="s">
        <v>413</v>
      </c>
      <c r="F47" s="224" t="s">
        <v>62</v>
      </c>
      <c r="G47" s="172">
        <f t="shared" si="2"/>
        <v>0</v>
      </c>
      <c r="H47" s="129"/>
      <c r="I47" s="170"/>
      <c r="J47" s="298"/>
      <c r="K47" s="272"/>
      <c r="L47" s="111"/>
    </row>
    <row r="48" spans="3:12" ht="29.25" customHeight="1">
      <c r="C48" s="107"/>
      <c r="D48" s="108"/>
      <c r="E48" s="137" t="s">
        <v>144</v>
      </c>
      <c r="F48" s="224" t="s">
        <v>63</v>
      </c>
      <c r="G48" s="172">
        <f t="shared" si="2"/>
        <v>0</v>
      </c>
      <c r="H48" s="129"/>
      <c r="I48" s="170"/>
      <c r="J48" s="298"/>
      <c r="K48" s="272"/>
      <c r="L48" s="111"/>
    </row>
    <row r="49" spans="3:12" ht="29.25" customHeight="1">
      <c r="C49" s="107"/>
      <c r="D49" s="108"/>
      <c r="E49" s="137" t="s">
        <v>53</v>
      </c>
      <c r="F49" s="224" t="s">
        <v>64</v>
      </c>
      <c r="G49" s="172">
        <f t="shared" si="2"/>
        <v>0</v>
      </c>
      <c r="H49" s="129"/>
      <c r="I49" s="170"/>
      <c r="J49" s="298"/>
      <c r="K49" s="272"/>
      <c r="L49" s="111"/>
    </row>
    <row r="50" spans="3:12" ht="29.25" customHeight="1">
      <c r="C50" s="107"/>
      <c r="D50" s="108"/>
      <c r="E50" s="137" t="s">
        <v>54</v>
      </c>
      <c r="F50" s="224" t="s">
        <v>65</v>
      </c>
      <c r="G50" s="172">
        <f t="shared" si="2"/>
        <v>0</v>
      </c>
      <c r="H50" s="129"/>
      <c r="I50" s="170"/>
      <c r="J50" s="298"/>
      <c r="K50" s="272"/>
      <c r="L50" s="111"/>
    </row>
    <row r="51" spans="3:12" ht="29.25" customHeight="1">
      <c r="C51" s="107"/>
      <c r="D51" s="108"/>
      <c r="E51" s="137" t="s">
        <v>55</v>
      </c>
      <c r="F51" s="224" t="s">
        <v>66</v>
      </c>
      <c r="G51" s="172">
        <f t="shared" si="2"/>
        <v>0</v>
      </c>
      <c r="H51" s="129"/>
      <c r="I51" s="170"/>
      <c r="J51" s="298"/>
      <c r="K51" s="272"/>
      <c r="L51" s="111"/>
    </row>
    <row r="52" spans="3:12" ht="29.25" customHeight="1" thickBot="1">
      <c r="C52" s="107"/>
      <c r="D52" s="108"/>
      <c r="E52" s="127" t="s">
        <v>56</v>
      </c>
      <c r="F52" s="225" t="s">
        <v>67</v>
      </c>
      <c r="G52" s="174">
        <f t="shared" si="2"/>
        <v>0</v>
      </c>
      <c r="H52" s="133"/>
      <c r="I52" s="170"/>
      <c r="J52" s="298"/>
      <c r="K52" s="272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1" t="s">
        <v>28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6" sqref="G16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6" t="s">
        <v>373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352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235</v>
      </c>
      <c r="F12" s="102" t="s">
        <v>260</v>
      </c>
      <c r="G12" s="103" t="s">
        <v>417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49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50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353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354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73</v>
      </c>
      <c r="G18" s="258">
        <f>SUM(G19:G20)</f>
        <v>0</v>
      </c>
      <c r="H18" s="111"/>
    </row>
    <row r="19" spans="3:8" ht="11.25" hidden="1">
      <c r="C19" s="107"/>
      <c r="D19" s="331" t="s">
        <v>15</v>
      </c>
      <c r="E19" s="332"/>
      <c r="F19" s="333"/>
      <c r="G19" s="334"/>
      <c r="H19" s="111"/>
    </row>
    <row r="20" spans="3:8" ht="11.25">
      <c r="C20" s="335"/>
      <c r="D20" s="331" t="s">
        <v>16</v>
      </c>
      <c r="E20" s="336"/>
      <c r="F20" s="337" t="s">
        <v>22</v>
      </c>
      <c r="G20" s="338"/>
      <c r="H20" s="111"/>
    </row>
    <row r="21" spans="3:8" ht="36" customHeight="1" thickBot="1">
      <c r="C21" s="107"/>
      <c r="D21" s="108"/>
      <c r="E21" s="164">
        <v>6</v>
      </c>
      <c r="F21" s="165" t="s">
        <v>311</v>
      </c>
      <c r="G21" s="211"/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58">
      <selection activeCell="H41" sqref="H41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6" t="s">
        <v>373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319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235</v>
      </c>
      <c r="F12" s="121" t="s">
        <v>260</v>
      </c>
      <c r="G12" s="121" t="s">
        <v>238</v>
      </c>
      <c r="H12" s="103" t="s">
        <v>417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310</v>
      </c>
      <c r="F14" s="138" t="s">
        <v>139</v>
      </c>
      <c r="G14" s="123" t="s">
        <v>326</v>
      </c>
      <c r="H14" s="290" t="s">
        <v>213</v>
      </c>
      <c r="I14" s="257"/>
    </row>
    <row r="15" spans="3:9" ht="29.25" customHeight="1">
      <c r="C15" s="107"/>
      <c r="D15" s="108"/>
      <c r="E15" s="124" t="s">
        <v>261</v>
      </c>
      <c r="F15" s="139" t="s">
        <v>327</v>
      </c>
      <c r="G15" s="125" t="s">
        <v>325</v>
      </c>
      <c r="H15" s="131"/>
      <c r="I15" s="176"/>
    </row>
    <row r="16" spans="3:9" ht="29.25" customHeight="1">
      <c r="C16" s="107"/>
      <c r="D16" s="108"/>
      <c r="E16" s="124">
        <v>3</v>
      </c>
      <c r="F16" s="139" t="s">
        <v>383</v>
      </c>
      <c r="G16" s="125" t="s">
        <v>325</v>
      </c>
      <c r="H16" s="258">
        <f>SUM(H17,H21,H24,H34,H35,H36,H37,H38,H41,H44,H50)</f>
        <v>8797.8</v>
      </c>
      <c r="I16" s="111"/>
    </row>
    <row r="17" spans="3:9" ht="24" customHeight="1">
      <c r="C17" s="107"/>
      <c r="D17" s="108"/>
      <c r="E17" s="124" t="s">
        <v>239</v>
      </c>
      <c r="F17" s="140" t="s">
        <v>140</v>
      </c>
      <c r="G17" s="125" t="s">
        <v>325</v>
      </c>
      <c r="H17" s="258">
        <f>SUM(H18:H20)</f>
        <v>0</v>
      </c>
      <c r="I17" s="111"/>
    </row>
    <row r="18" spans="3:9" ht="15" customHeight="1">
      <c r="C18" s="107"/>
      <c r="D18" s="108"/>
      <c r="E18" s="124" t="s">
        <v>426</v>
      </c>
      <c r="F18" s="142" t="s">
        <v>141</v>
      </c>
      <c r="G18" s="125" t="s">
        <v>325</v>
      </c>
      <c r="H18" s="129"/>
      <c r="I18" s="111"/>
    </row>
    <row r="19" spans="3:9" ht="15" customHeight="1">
      <c r="C19" s="107"/>
      <c r="D19" s="108"/>
      <c r="E19" s="126" t="s">
        <v>428</v>
      </c>
      <c r="F19" s="142" t="s">
        <v>142</v>
      </c>
      <c r="G19" s="125" t="s">
        <v>325</v>
      </c>
      <c r="H19" s="131"/>
      <c r="I19" s="111"/>
    </row>
    <row r="20" spans="3:9" ht="15" customHeight="1">
      <c r="C20" s="107"/>
      <c r="D20" s="108"/>
      <c r="E20" s="126" t="s">
        <v>427</v>
      </c>
      <c r="F20" s="142" t="s">
        <v>143</v>
      </c>
      <c r="G20" s="125" t="s">
        <v>325</v>
      </c>
      <c r="H20" s="131"/>
      <c r="I20" s="111"/>
    </row>
    <row r="21" spans="3:9" ht="36" customHeight="1">
      <c r="C21" s="107"/>
      <c r="D21" s="108"/>
      <c r="E21" s="124" t="s">
        <v>240</v>
      </c>
      <c r="F21" s="140" t="s">
        <v>374</v>
      </c>
      <c r="G21" s="153" t="s">
        <v>325</v>
      </c>
      <c r="H21" s="129">
        <v>1979.7</v>
      </c>
      <c r="I21" s="111"/>
    </row>
    <row r="22" spans="3:9" ht="18" customHeight="1">
      <c r="C22" s="107"/>
      <c r="D22" s="108"/>
      <c r="E22" s="124" t="s">
        <v>429</v>
      </c>
      <c r="F22" s="142" t="s">
        <v>330</v>
      </c>
      <c r="G22" s="125" t="s">
        <v>328</v>
      </c>
      <c r="H22" s="177">
        <v>2.15</v>
      </c>
      <c r="I22" s="111"/>
    </row>
    <row r="23" spans="3:9" ht="18" customHeight="1">
      <c r="C23" s="107"/>
      <c r="D23" s="108"/>
      <c r="E23" s="124" t="s">
        <v>430</v>
      </c>
      <c r="F23" s="142" t="s">
        <v>329</v>
      </c>
      <c r="G23" s="125" t="s">
        <v>52</v>
      </c>
      <c r="H23" s="177">
        <v>920.791</v>
      </c>
      <c r="I23" s="111"/>
    </row>
    <row r="24" spans="3:9" ht="30" customHeight="1">
      <c r="C24" s="107"/>
      <c r="D24" s="108"/>
      <c r="E24" s="124" t="s">
        <v>320</v>
      </c>
      <c r="F24" s="140" t="s">
        <v>74</v>
      </c>
      <c r="G24" s="153" t="s">
        <v>325</v>
      </c>
      <c r="H24" s="177">
        <v>382.8</v>
      </c>
      <c r="I24" s="111"/>
    </row>
    <row r="25" spans="3:9" ht="27" customHeight="1">
      <c r="C25" s="107"/>
      <c r="D25" s="108"/>
      <c r="E25" s="124" t="s">
        <v>321</v>
      </c>
      <c r="F25" s="142" t="s">
        <v>384</v>
      </c>
      <c r="G25" s="125" t="s">
        <v>385</v>
      </c>
      <c r="H25" s="259">
        <f>SUM(H26:H33)</f>
        <v>0</v>
      </c>
      <c r="I25" s="111"/>
    </row>
    <row r="26" spans="3:9" ht="18" customHeight="1">
      <c r="C26" s="107"/>
      <c r="D26" s="108"/>
      <c r="E26" s="124" t="s">
        <v>431</v>
      </c>
      <c r="F26" s="154" t="s">
        <v>386</v>
      </c>
      <c r="G26" s="125" t="s">
        <v>385</v>
      </c>
      <c r="H26" s="177"/>
      <c r="I26" s="111"/>
    </row>
    <row r="27" spans="3:9" ht="18" customHeight="1">
      <c r="C27" s="107"/>
      <c r="D27" s="108"/>
      <c r="E27" s="124" t="s">
        <v>432</v>
      </c>
      <c r="F27" s="154" t="s">
        <v>387</v>
      </c>
      <c r="G27" s="125" t="s">
        <v>385</v>
      </c>
      <c r="H27" s="177"/>
      <c r="I27" s="111"/>
    </row>
    <row r="28" spans="3:9" ht="18" customHeight="1">
      <c r="C28" s="107"/>
      <c r="D28" s="108"/>
      <c r="E28" s="124" t="s">
        <v>433</v>
      </c>
      <c r="F28" s="154" t="s">
        <v>388</v>
      </c>
      <c r="G28" s="125" t="s">
        <v>385</v>
      </c>
      <c r="H28" s="177"/>
      <c r="I28" s="111"/>
    </row>
    <row r="29" spans="3:9" ht="18" customHeight="1">
      <c r="C29" s="107"/>
      <c r="D29" s="108"/>
      <c r="E29" s="124" t="s">
        <v>434</v>
      </c>
      <c r="F29" s="154" t="s">
        <v>389</v>
      </c>
      <c r="G29" s="125" t="s">
        <v>385</v>
      </c>
      <c r="H29" s="177"/>
      <c r="I29" s="111"/>
    </row>
    <row r="30" spans="3:9" ht="18" customHeight="1">
      <c r="C30" s="107"/>
      <c r="D30" s="108"/>
      <c r="E30" s="124" t="s">
        <v>435</v>
      </c>
      <c r="F30" s="154" t="s">
        <v>390</v>
      </c>
      <c r="G30" s="125" t="s">
        <v>385</v>
      </c>
      <c r="H30" s="177"/>
      <c r="I30" s="111"/>
    </row>
    <row r="31" spans="3:9" ht="18" customHeight="1">
      <c r="C31" s="107"/>
      <c r="D31" s="108"/>
      <c r="E31" s="124" t="s">
        <v>436</v>
      </c>
      <c r="F31" s="154" t="s">
        <v>391</v>
      </c>
      <c r="G31" s="125" t="s">
        <v>385</v>
      </c>
      <c r="H31" s="177"/>
      <c r="I31" s="111"/>
    </row>
    <row r="32" spans="3:9" ht="18" customHeight="1">
      <c r="C32" s="107"/>
      <c r="D32" s="108"/>
      <c r="E32" s="124" t="s">
        <v>438</v>
      </c>
      <c r="F32" s="154" t="s">
        <v>392</v>
      </c>
      <c r="G32" s="125" t="s">
        <v>385</v>
      </c>
      <c r="H32" s="177"/>
      <c r="I32" s="111"/>
    </row>
    <row r="33" spans="3:9" ht="18" customHeight="1">
      <c r="C33" s="107"/>
      <c r="D33" s="108"/>
      <c r="E33" s="124" t="s">
        <v>437</v>
      </c>
      <c r="F33" s="154" t="s">
        <v>393</v>
      </c>
      <c r="G33" s="125" t="s">
        <v>385</v>
      </c>
      <c r="H33" s="177"/>
      <c r="I33" s="111"/>
    </row>
    <row r="34" spans="3:9" ht="27" customHeight="1">
      <c r="C34" s="107"/>
      <c r="D34" s="108"/>
      <c r="E34" s="124" t="s">
        <v>322</v>
      </c>
      <c r="F34" s="140" t="s">
        <v>317</v>
      </c>
      <c r="G34" s="153" t="s">
        <v>325</v>
      </c>
      <c r="H34" s="177">
        <v>2996.8</v>
      </c>
      <c r="I34" s="111"/>
    </row>
    <row r="35" spans="3:9" ht="27" customHeight="1">
      <c r="C35" s="107"/>
      <c r="D35" s="108"/>
      <c r="E35" s="124" t="s">
        <v>363</v>
      </c>
      <c r="F35" s="140" t="s">
        <v>375</v>
      </c>
      <c r="G35" s="153" t="s">
        <v>325</v>
      </c>
      <c r="H35" s="177">
        <v>1024.9</v>
      </c>
      <c r="I35" s="111"/>
    </row>
    <row r="36" spans="3:9" ht="27" customHeight="1">
      <c r="C36" s="107"/>
      <c r="D36" s="108"/>
      <c r="E36" s="124" t="s">
        <v>364</v>
      </c>
      <c r="F36" s="140" t="s">
        <v>324</v>
      </c>
      <c r="G36" s="153" t="s">
        <v>325</v>
      </c>
      <c r="H36" s="177">
        <v>52.9</v>
      </c>
      <c r="I36" s="111"/>
    </row>
    <row r="37" spans="3:9" ht="27" customHeight="1">
      <c r="C37" s="107"/>
      <c r="D37" s="108"/>
      <c r="E37" s="124" t="s">
        <v>365</v>
      </c>
      <c r="F37" s="140" t="s">
        <v>316</v>
      </c>
      <c r="G37" s="153" t="s">
        <v>325</v>
      </c>
      <c r="H37" s="177"/>
      <c r="I37" s="111"/>
    </row>
    <row r="38" spans="3:9" ht="27" customHeight="1">
      <c r="C38" s="107"/>
      <c r="D38" s="108"/>
      <c r="E38" s="124" t="s">
        <v>366</v>
      </c>
      <c r="F38" s="140" t="s">
        <v>29</v>
      </c>
      <c r="G38" s="153" t="s">
        <v>325</v>
      </c>
      <c r="H38" s="177">
        <v>408</v>
      </c>
      <c r="I38" s="111"/>
    </row>
    <row r="39" spans="3:9" ht="27" customHeight="1">
      <c r="C39" s="107"/>
      <c r="D39" s="108"/>
      <c r="E39" s="124" t="s">
        <v>42</v>
      </c>
      <c r="F39" s="140" t="s">
        <v>317</v>
      </c>
      <c r="G39" s="153" t="s">
        <v>325</v>
      </c>
      <c r="H39" s="177"/>
      <c r="I39" s="111"/>
    </row>
    <row r="40" spans="3:9" ht="27" customHeight="1">
      <c r="C40" s="107"/>
      <c r="D40" s="108"/>
      <c r="E40" s="124" t="s">
        <v>43</v>
      </c>
      <c r="F40" s="140" t="s">
        <v>46</v>
      </c>
      <c r="G40" s="153" t="s">
        <v>325</v>
      </c>
      <c r="H40" s="177"/>
      <c r="I40" s="111"/>
    </row>
    <row r="41" spans="3:9" ht="27" customHeight="1">
      <c r="C41" s="107"/>
      <c r="D41" s="108"/>
      <c r="E41" s="124" t="s">
        <v>367</v>
      </c>
      <c r="F41" s="140" t="s">
        <v>376</v>
      </c>
      <c r="G41" s="153" t="s">
        <v>325</v>
      </c>
      <c r="H41" s="177">
        <f>541.5+524.2</f>
        <v>1065.7</v>
      </c>
      <c r="I41" s="111"/>
    </row>
    <row r="42" spans="3:9" ht="27" customHeight="1">
      <c r="C42" s="107"/>
      <c r="D42" s="108"/>
      <c r="E42" s="124" t="s">
        <v>44</v>
      </c>
      <c r="F42" s="140" t="s">
        <v>317</v>
      </c>
      <c r="G42" s="153" t="s">
        <v>325</v>
      </c>
      <c r="H42" s="177"/>
      <c r="I42" s="111"/>
    </row>
    <row r="43" spans="3:9" ht="27" customHeight="1">
      <c r="C43" s="107"/>
      <c r="D43" s="108"/>
      <c r="E43" s="124" t="s">
        <v>45</v>
      </c>
      <c r="F43" s="140" t="s">
        <v>46</v>
      </c>
      <c r="G43" s="153" t="s">
        <v>325</v>
      </c>
      <c r="H43" s="177"/>
      <c r="I43" s="111"/>
    </row>
    <row r="44" spans="3:9" ht="27" customHeight="1">
      <c r="C44" s="107"/>
      <c r="D44" s="108"/>
      <c r="E44" s="124" t="s">
        <v>368</v>
      </c>
      <c r="F44" s="140" t="s">
        <v>34</v>
      </c>
      <c r="G44" s="153" t="s">
        <v>325</v>
      </c>
      <c r="H44" s="177">
        <v>887</v>
      </c>
      <c r="I44" s="111"/>
    </row>
    <row r="45" spans="3:9" ht="27" customHeight="1">
      <c r="C45" s="107"/>
      <c r="D45" s="108"/>
      <c r="E45" s="124" t="s">
        <v>439</v>
      </c>
      <c r="F45" s="142" t="s">
        <v>32</v>
      </c>
      <c r="G45" s="153" t="s">
        <v>325</v>
      </c>
      <c r="H45" s="177"/>
      <c r="I45" s="111"/>
    </row>
    <row r="46" spans="3:9" ht="27" customHeight="1">
      <c r="C46" s="107"/>
      <c r="D46" s="108"/>
      <c r="E46" s="124" t="s">
        <v>440</v>
      </c>
      <c r="F46" s="142" t="s">
        <v>33</v>
      </c>
      <c r="G46" s="153" t="s">
        <v>325</v>
      </c>
      <c r="H46" s="177"/>
      <c r="I46" s="111"/>
    </row>
    <row r="47" spans="3:9" ht="27" customHeight="1">
      <c r="C47" s="107"/>
      <c r="D47" s="108"/>
      <c r="E47" s="124" t="s">
        <v>441</v>
      </c>
      <c r="F47" s="142" t="s">
        <v>31</v>
      </c>
      <c r="G47" s="153" t="s">
        <v>325</v>
      </c>
      <c r="H47" s="177"/>
      <c r="I47" s="111"/>
    </row>
    <row r="48" spans="3:9" ht="27" customHeight="1">
      <c r="C48" s="107"/>
      <c r="D48" s="108"/>
      <c r="E48" s="124" t="s">
        <v>442</v>
      </c>
      <c r="F48" s="142" t="s">
        <v>30</v>
      </c>
      <c r="G48" s="125" t="s">
        <v>332</v>
      </c>
      <c r="H48" s="347"/>
      <c r="I48" s="111"/>
    </row>
    <row r="49" spans="3:9" ht="27" customHeight="1">
      <c r="C49" s="107"/>
      <c r="D49" s="108"/>
      <c r="E49" s="124" t="s">
        <v>443</v>
      </c>
      <c r="F49" s="142" t="s">
        <v>35</v>
      </c>
      <c r="G49" s="153" t="s">
        <v>325</v>
      </c>
      <c r="H49" s="177"/>
      <c r="I49" s="111"/>
    </row>
    <row r="50" spans="3:9" ht="45" customHeight="1">
      <c r="C50" s="107"/>
      <c r="D50" s="108"/>
      <c r="E50" s="124" t="s">
        <v>369</v>
      </c>
      <c r="F50" s="140" t="s">
        <v>323</v>
      </c>
      <c r="G50" s="153" t="s">
        <v>325</v>
      </c>
      <c r="H50" s="177"/>
      <c r="I50" s="111"/>
    </row>
    <row r="51" spans="3:9" ht="42" customHeight="1">
      <c r="C51" s="107"/>
      <c r="D51" s="108"/>
      <c r="E51" s="124" t="s">
        <v>262</v>
      </c>
      <c r="F51" s="139" t="s">
        <v>36</v>
      </c>
      <c r="G51" s="153" t="s">
        <v>325</v>
      </c>
      <c r="H51" s="177"/>
      <c r="I51" s="111"/>
    </row>
    <row r="52" spans="3:9" ht="57" customHeight="1">
      <c r="C52" s="107"/>
      <c r="D52" s="108"/>
      <c r="E52" s="124" t="s">
        <v>263</v>
      </c>
      <c r="F52" s="139" t="s">
        <v>394</v>
      </c>
      <c r="G52" s="153" t="s">
        <v>325</v>
      </c>
      <c r="H52" s="177"/>
      <c r="I52" s="111"/>
    </row>
    <row r="53" spans="3:9" ht="42" customHeight="1">
      <c r="C53" s="107"/>
      <c r="D53" s="108"/>
      <c r="E53" s="124" t="s">
        <v>242</v>
      </c>
      <c r="F53" s="139" t="s">
        <v>395</v>
      </c>
      <c r="G53" s="153" t="s">
        <v>325</v>
      </c>
      <c r="H53" s="177"/>
      <c r="I53" s="111"/>
    </row>
    <row r="54" spans="3:9" ht="24" customHeight="1">
      <c r="C54" s="107"/>
      <c r="D54" s="108"/>
      <c r="E54" s="124" t="s">
        <v>243</v>
      </c>
      <c r="F54" s="139" t="s">
        <v>355</v>
      </c>
      <c r="G54" s="125" t="s">
        <v>37</v>
      </c>
      <c r="H54" s="259">
        <f>H55+H56</f>
        <v>854.9</v>
      </c>
      <c r="I54" s="111"/>
    </row>
    <row r="55" spans="3:9" ht="21" customHeight="1">
      <c r="C55" s="107"/>
      <c r="D55" s="108"/>
      <c r="E55" s="124" t="s">
        <v>101</v>
      </c>
      <c r="F55" s="140" t="s">
        <v>396</v>
      </c>
      <c r="G55" s="125" t="s">
        <v>37</v>
      </c>
      <c r="H55" s="177">
        <v>854.9</v>
      </c>
      <c r="I55" s="111"/>
    </row>
    <row r="56" spans="3:9" ht="21" customHeight="1">
      <c r="C56" s="107"/>
      <c r="D56" s="108"/>
      <c r="E56" s="124" t="s">
        <v>102</v>
      </c>
      <c r="F56" s="140" t="s">
        <v>397</v>
      </c>
      <c r="G56" s="125" t="s">
        <v>37</v>
      </c>
      <c r="H56" s="177"/>
      <c r="I56" s="111"/>
    </row>
    <row r="57" spans="3:9" ht="27" customHeight="1">
      <c r="C57" s="107"/>
      <c r="D57" s="108"/>
      <c r="E57" s="124" t="s">
        <v>244</v>
      </c>
      <c r="F57" s="139" t="s">
        <v>356</v>
      </c>
      <c r="G57" s="125" t="s">
        <v>37</v>
      </c>
      <c r="H57" s="259">
        <f>H58+H59</f>
        <v>0</v>
      </c>
      <c r="I57" s="111"/>
    </row>
    <row r="58" spans="3:9" ht="20.25" customHeight="1">
      <c r="C58" s="107"/>
      <c r="D58" s="108"/>
      <c r="E58" s="124" t="s">
        <v>444</v>
      </c>
      <c r="F58" s="140" t="s">
        <v>141</v>
      </c>
      <c r="G58" s="125" t="s">
        <v>37</v>
      </c>
      <c r="H58" s="177"/>
      <c r="I58" s="111"/>
    </row>
    <row r="59" spans="3:9" ht="20.25" customHeight="1">
      <c r="C59" s="107"/>
      <c r="D59" s="108"/>
      <c r="E59" s="124" t="s">
        <v>445</v>
      </c>
      <c r="F59" s="140" t="s">
        <v>142</v>
      </c>
      <c r="G59" s="125" t="s">
        <v>37</v>
      </c>
      <c r="H59" s="177"/>
      <c r="I59" s="111"/>
    </row>
    <row r="60" spans="3:9" ht="23.25" customHeight="1">
      <c r="C60" s="107"/>
      <c r="D60" s="108"/>
      <c r="E60" s="124" t="s">
        <v>245</v>
      </c>
      <c r="F60" s="139" t="s">
        <v>398</v>
      </c>
      <c r="G60" s="125" t="s">
        <v>37</v>
      </c>
      <c r="H60" s="177"/>
      <c r="I60" s="111"/>
    </row>
    <row r="61" spans="3:9" ht="23.25" customHeight="1">
      <c r="C61" s="107"/>
      <c r="D61" s="108"/>
      <c r="E61" s="124" t="s">
        <v>289</v>
      </c>
      <c r="F61" s="139" t="s">
        <v>357</v>
      </c>
      <c r="G61" s="125" t="s">
        <v>37</v>
      </c>
      <c r="H61" s="259">
        <f>H62+H63</f>
        <v>730.94</v>
      </c>
      <c r="I61" s="111"/>
    </row>
    <row r="62" spans="3:9" ht="20.25" customHeight="1">
      <c r="C62" s="107"/>
      <c r="D62" s="108"/>
      <c r="E62" s="124" t="s">
        <v>405</v>
      </c>
      <c r="F62" s="140" t="s">
        <v>414</v>
      </c>
      <c r="G62" s="125" t="s">
        <v>37</v>
      </c>
      <c r="H62" s="177">
        <v>730.94</v>
      </c>
      <c r="I62" s="111"/>
    </row>
    <row r="63" spans="3:9" ht="20.25" customHeight="1">
      <c r="C63" s="107"/>
      <c r="D63" s="108"/>
      <c r="E63" s="124" t="s">
        <v>446</v>
      </c>
      <c r="F63" s="140" t="s">
        <v>448</v>
      </c>
      <c r="G63" s="125" t="s">
        <v>37</v>
      </c>
      <c r="H63" s="177"/>
      <c r="I63" s="111"/>
    </row>
    <row r="64" spans="3:9" ht="24" customHeight="1">
      <c r="C64" s="107"/>
      <c r="D64" s="108"/>
      <c r="E64" s="124" t="s">
        <v>290</v>
      </c>
      <c r="F64" s="143" t="s">
        <v>358</v>
      </c>
      <c r="G64" s="125" t="s">
        <v>259</v>
      </c>
      <c r="H64" s="177">
        <v>10</v>
      </c>
      <c r="I64" s="111"/>
    </row>
    <row r="65" spans="3:9" ht="24" customHeight="1">
      <c r="C65" s="107"/>
      <c r="D65" s="108"/>
      <c r="E65" s="124" t="s">
        <v>291</v>
      </c>
      <c r="F65" s="139" t="s">
        <v>38</v>
      </c>
      <c r="G65" s="125" t="s">
        <v>331</v>
      </c>
      <c r="H65" s="177">
        <v>9.7</v>
      </c>
      <c r="I65" s="111"/>
    </row>
    <row r="66" spans="3:9" ht="24" customHeight="1">
      <c r="C66" s="107"/>
      <c r="D66" s="108"/>
      <c r="E66" s="124" t="s">
        <v>292</v>
      </c>
      <c r="F66" s="139" t="s">
        <v>399</v>
      </c>
      <c r="G66" s="125" t="s">
        <v>51</v>
      </c>
      <c r="H66" s="347">
        <v>4</v>
      </c>
      <c r="I66" s="111"/>
    </row>
    <row r="67" spans="3:9" ht="24" customHeight="1">
      <c r="C67" s="107"/>
      <c r="D67" s="108"/>
      <c r="E67" s="124" t="s">
        <v>293</v>
      </c>
      <c r="F67" s="143" t="s">
        <v>400</v>
      </c>
      <c r="G67" s="125" t="s">
        <v>51</v>
      </c>
      <c r="H67" s="347">
        <v>2</v>
      </c>
      <c r="I67" s="111"/>
    </row>
    <row r="68" spans="3:9" ht="24" customHeight="1">
      <c r="C68" s="107"/>
      <c r="D68" s="108"/>
      <c r="E68" s="124" t="s">
        <v>294</v>
      </c>
      <c r="F68" s="140" t="s">
        <v>359</v>
      </c>
      <c r="G68" s="125" t="s">
        <v>332</v>
      </c>
      <c r="H68" s="347">
        <v>9</v>
      </c>
      <c r="I68" s="111"/>
    </row>
    <row r="69" spans="3:9" ht="33.75">
      <c r="C69" s="107"/>
      <c r="D69" s="108"/>
      <c r="E69" s="124" t="s">
        <v>406</v>
      </c>
      <c r="F69" s="140" t="s">
        <v>449</v>
      </c>
      <c r="G69" s="153" t="s">
        <v>339</v>
      </c>
      <c r="H69" s="177">
        <v>1.15</v>
      </c>
      <c r="I69" s="111"/>
    </row>
    <row r="70" spans="3:9" ht="24" customHeight="1">
      <c r="C70" s="107"/>
      <c r="D70" s="108"/>
      <c r="E70" s="124" t="s">
        <v>407</v>
      </c>
      <c r="F70" s="143" t="s">
        <v>360</v>
      </c>
      <c r="G70" s="125" t="s">
        <v>37</v>
      </c>
      <c r="H70" s="258">
        <f>H71+H72</f>
        <v>0</v>
      </c>
      <c r="I70" s="111"/>
    </row>
    <row r="71" spans="3:9" ht="24" customHeight="1">
      <c r="C71" s="107"/>
      <c r="D71" s="108"/>
      <c r="E71" s="124" t="s">
        <v>408</v>
      </c>
      <c r="F71" s="140" t="s">
        <v>361</v>
      </c>
      <c r="G71" s="125" t="s">
        <v>37</v>
      </c>
      <c r="H71" s="129"/>
      <c r="I71" s="111"/>
    </row>
    <row r="72" spans="3:9" ht="24" customHeight="1">
      <c r="C72" s="107"/>
      <c r="D72" s="108"/>
      <c r="E72" s="124" t="s">
        <v>409</v>
      </c>
      <c r="F72" s="140" t="s">
        <v>362</v>
      </c>
      <c r="G72" s="125" t="s">
        <v>37</v>
      </c>
      <c r="H72" s="258">
        <f>SUM(H73:H75)</f>
        <v>0</v>
      </c>
      <c r="I72" s="111"/>
    </row>
    <row r="73" spans="3:9" ht="21" customHeight="1">
      <c r="C73" s="107"/>
      <c r="D73" s="108"/>
      <c r="E73" s="124" t="s">
        <v>410</v>
      </c>
      <c r="F73" s="142" t="s">
        <v>402</v>
      </c>
      <c r="G73" s="125" t="s">
        <v>37</v>
      </c>
      <c r="H73" s="129"/>
      <c r="I73" s="111"/>
    </row>
    <row r="74" spans="3:9" ht="21" customHeight="1">
      <c r="C74" s="107"/>
      <c r="D74" s="108"/>
      <c r="E74" s="124" t="s">
        <v>411</v>
      </c>
      <c r="F74" s="142" t="s">
        <v>403</v>
      </c>
      <c r="G74" s="125" t="s">
        <v>37</v>
      </c>
      <c r="H74" s="129"/>
      <c r="I74" s="111"/>
    </row>
    <row r="75" spans="3:9" ht="21" customHeight="1">
      <c r="C75" s="107"/>
      <c r="D75" s="108"/>
      <c r="E75" s="124" t="s">
        <v>412</v>
      </c>
      <c r="F75" s="142" t="s">
        <v>404</v>
      </c>
      <c r="G75" s="125" t="s">
        <v>37</v>
      </c>
      <c r="H75" s="129"/>
      <c r="I75" s="111"/>
    </row>
    <row r="76" spans="3:9" ht="33.75">
      <c r="C76" s="107"/>
      <c r="D76" s="108"/>
      <c r="E76" s="137" t="s">
        <v>413</v>
      </c>
      <c r="F76" s="300" t="s">
        <v>415</v>
      </c>
      <c r="G76" s="301" t="s">
        <v>259</v>
      </c>
      <c r="H76" s="130"/>
      <c r="I76" s="111"/>
    </row>
    <row r="77" spans="3:9" ht="59.25" customHeight="1" thickBot="1">
      <c r="C77" s="107"/>
      <c r="D77" s="108"/>
      <c r="E77" s="127" t="s">
        <v>144</v>
      </c>
      <c r="F77" s="144" t="s">
        <v>47</v>
      </c>
      <c r="G77" s="152"/>
      <c r="H77" s="302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G21" sqref="G21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6" t="s">
        <v>373</v>
      </c>
      <c r="G9" s="116"/>
      <c r="H9" s="317"/>
    </row>
    <row r="10" spans="4:8" ht="26.25" customHeight="1">
      <c r="D10" s="91"/>
      <c r="E10" s="392" t="s">
        <v>4</v>
      </c>
      <c r="F10" s="393"/>
      <c r="G10" s="394"/>
      <c r="H10" s="317"/>
    </row>
    <row r="11" spans="4:8" ht="12" thickBot="1">
      <c r="D11" s="91"/>
      <c r="E11" s="318"/>
      <c r="F11" s="318"/>
      <c r="G11" s="318"/>
      <c r="H11" s="317"/>
    </row>
    <row r="12" spans="4:8" ht="42" customHeight="1" thickBot="1">
      <c r="D12" s="91"/>
      <c r="E12" s="395" t="s">
        <v>474</v>
      </c>
      <c r="F12" s="396"/>
      <c r="G12" s="397"/>
      <c r="H12" s="317"/>
    </row>
    <row r="13" spans="4:8" ht="22.5" customHeight="1" thickBot="1">
      <c r="D13" s="91"/>
      <c r="E13" s="101" t="s">
        <v>235</v>
      </c>
      <c r="F13" s="102" t="s">
        <v>5</v>
      </c>
      <c r="G13" s="103" t="s">
        <v>6</v>
      </c>
      <c r="H13" s="317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317"/>
    </row>
    <row r="15" spans="4:8" ht="25.5">
      <c r="D15" s="319"/>
      <c r="E15" s="314">
        <v>1</v>
      </c>
      <c r="F15" s="323" t="s">
        <v>7</v>
      </c>
      <c r="G15" s="348" t="s">
        <v>1012</v>
      </c>
      <c r="H15" s="317"/>
    </row>
    <row r="16" spans="4:8" ht="51">
      <c r="D16" s="319"/>
      <c r="E16" s="314">
        <v>2</v>
      </c>
      <c r="F16" s="323" t="s">
        <v>8</v>
      </c>
      <c r="G16" s="348" t="s">
        <v>1013</v>
      </c>
      <c r="H16" s="317"/>
    </row>
    <row r="17" spans="4:8" ht="55.5" customHeight="1">
      <c r="D17" s="319"/>
      <c r="E17" s="314">
        <v>3</v>
      </c>
      <c r="F17" s="323" t="s">
        <v>9</v>
      </c>
      <c r="G17" s="348" t="s">
        <v>1014</v>
      </c>
      <c r="H17" s="317"/>
    </row>
    <row r="18" spans="4:8" ht="22.5">
      <c r="D18" s="319"/>
      <c r="E18" s="314">
        <v>4</v>
      </c>
      <c r="F18" s="323" t="s">
        <v>10</v>
      </c>
      <c r="G18" s="348" t="s">
        <v>1015</v>
      </c>
      <c r="H18" s="317"/>
    </row>
    <row r="19" spans="4:8" ht="12.75">
      <c r="D19" s="319"/>
      <c r="E19" s="325" t="s">
        <v>453</v>
      </c>
      <c r="F19" s="326" t="s">
        <v>11</v>
      </c>
      <c r="G19" s="348" t="s">
        <v>1016</v>
      </c>
      <c r="H19" s="317"/>
    </row>
    <row r="20" spans="4:8" ht="12.75">
      <c r="D20" s="319"/>
      <c r="E20" s="325" t="s">
        <v>454</v>
      </c>
      <c r="F20" s="326" t="s">
        <v>12</v>
      </c>
      <c r="G20" s="348" t="s">
        <v>1002</v>
      </c>
      <c r="H20" s="317"/>
    </row>
    <row r="21" spans="4:8" ht="12.75">
      <c r="D21" s="319"/>
      <c r="E21" s="325" t="s">
        <v>455</v>
      </c>
      <c r="F21" s="326" t="s">
        <v>13</v>
      </c>
      <c r="G21" s="348" t="s">
        <v>1018</v>
      </c>
      <c r="H21" s="317"/>
    </row>
    <row r="22" spans="4:8" ht="12.75">
      <c r="D22" s="319"/>
      <c r="E22" s="325" t="s">
        <v>456</v>
      </c>
      <c r="F22" s="326" t="s">
        <v>14</v>
      </c>
      <c r="G22" s="348"/>
      <c r="H22" s="317"/>
    </row>
    <row r="23" spans="4:8" ht="165.75">
      <c r="D23" s="319" t="s">
        <v>15</v>
      </c>
      <c r="E23" s="314">
        <v>5</v>
      </c>
      <c r="F23" s="323" t="s">
        <v>20</v>
      </c>
      <c r="G23" s="348" t="s">
        <v>1017</v>
      </c>
      <c r="H23" s="317"/>
    </row>
    <row r="24" spans="4:8" ht="33.75">
      <c r="D24" s="319"/>
      <c r="E24" s="314">
        <v>6</v>
      </c>
      <c r="F24" s="327" t="s">
        <v>21</v>
      </c>
      <c r="G24" s="324"/>
      <c r="H24" s="317"/>
    </row>
    <row r="25" spans="4:8" ht="12" thickBot="1">
      <c r="D25" s="319" t="s">
        <v>16</v>
      </c>
      <c r="E25" s="328"/>
      <c r="F25" s="329" t="s">
        <v>17</v>
      </c>
      <c r="G25" s="330"/>
      <c r="H25" s="317"/>
    </row>
    <row r="26" spans="4:8" ht="11.25">
      <c r="D26" s="91"/>
      <c r="E26" s="318"/>
      <c r="F26" s="318"/>
      <c r="G26" s="318"/>
      <c r="H26" s="317"/>
    </row>
    <row r="27" spans="4:8" ht="27.75" customHeight="1">
      <c r="D27" s="91"/>
      <c r="E27" s="390" t="s">
        <v>18</v>
      </c>
      <c r="F27" s="391"/>
      <c r="G27" s="391"/>
      <c r="H27" s="317"/>
    </row>
    <row r="28" spans="4:8" ht="27.75" customHeight="1">
      <c r="D28" s="91"/>
      <c r="E28" s="390" t="s">
        <v>19</v>
      </c>
      <c r="F28" s="391"/>
      <c r="G28" s="391"/>
      <c r="H28" s="317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ChernyshevaON</cp:lastModifiedBy>
  <cp:lastPrinted>2009-12-25T14:33:31Z</cp:lastPrinted>
  <dcterms:created xsi:type="dcterms:W3CDTF">2007-06-09T08:43:05Z</dcterms:created>
  <dcterms:modified xsi:type="dcterms:W3CDTF">2011-02-28T10:51:45Z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