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-75" yWindow="0" windowWidth="16155" windowHeight="12720" tabRatio="923" firstSheet="1" activeTab="5"/>
  </bookViews>
  <sheets>
    <sheet name="modList01" sheetId="542" state="veryHidden" r:id="rId1"/>
    <sheet name="Инструкция" sheetId="525" r:id="rId2"/>
    <sheet name="Лог обновления" sheetId="429" state="veryHidden" r:id="rId3"/>
    <sheet name="Титульный" sheetId="437" r:id="rId4"/>
    <sheet name="Список МО" sheetId="497" r:id="rId5"/>
    <sheet name="Показатели (факт)" sheetId="526" r:id="rId6"/>
    <sheet name="Показатели (2)" sheetId="532" state="veryHidden" r:id="rId7"/>
    <sheet name="Потр. характеристики" sheetId="534" r:id="rId8"/>
    <sheet name="Инвестиции" sheetId="536" state="veryHidden" r:id="rId9"/>
    <sheet name="Инвестиции исправления" sheetId="539" state="veryHidden" r:id="rId10"/>
    <sheet name="Ссылки на публикации" sheetId="527" r:id="rId11"/>
    <sheet name="Комментарии" sheetId="431" r:id="rId12"/>
    <sheet name="Проверка" sheetId="432" r:id="rId13"/>
    <sheet name="AllSheetsInThisWorkbook" sheetId="389" state="veryHidden" r:id="rId14"/>
    <sheet name="TEHSHEET" sheetId="205" state="veryHidden" r:id="rId15"/>
    <sheet name="et_union_hor" sheetId="471" state="veryHidden" r:id="rId16"/>
    <sheet name="et_union_vert" sheetId="521" state="veryHidden" r:id="rId17"/>
    <sheet name="modInfo" sheetId="513" state="veryHidden" r:id="rId18"/>
    <sheet name="modRegion" sheetId="528" state="veryHidden" r:id="rId19"/>
    <sheet name="modReestr" sheetId="433" state="veryHidden" r:id="rId20"/>
    <sheet name="modfrmSelectData" sheetId="538" state="veryHidden" r:id="rId21"/>
    <sheet name="modfrmReestr" sheetId="434" state="veryHidden" r:id="rId22"/>
    <sheet name="modUpdTemplMain" sheetId="424" state="veryHidden" r:id="rId23"/>
    <sheet name="REESTR_ORG" sheetId="390" state="veryHidden" r:id="rId24"/>
    <sheet name="modClassifierValidate" sheetId="400" state="veryHidden" r:id="rId25"/>
    <sheet name="modProv" sheetId="520" state="veryHidden" r:id="rId26"/>
    <sheet name="modHyp" sheetId="398" state="veryHidden" r:id="rId27"/>
    <sheet name="modList00" sheetId="498" state="veryHidden" r:id="rId28"/>
    <sheet name="modList02" sheetId="504" state="veryHidden" r:id="rId29"/>
    <sheet name="modList03" sheetId="516" state="veryHidden" r:id="rId30"/>
    <sheet name="modList04" sheetId="533" state="veryHidden" r:id="rId31"/>
    <sheet name="modList05" sheetId="535" state="veryHidden" r:id="rId32"/>
    <sheet name="modList06" sheetId="537" state="veryHidden" r:id="rId33"/>
    <sheet name="modList07" sheetId="540" state="veryHidden" r:id="rId34"/>
    <sheet name="modfrmDateChoose" sheetId="517" state="veryHidden" r:id="rId35"/>
    <sheet name="modComm" sheetId="514" state="veryHidden" r:id="rId36"/>
    <sheet name="modThisWorkbook" sheetId="511" state="veryHidden" r:id="rId37"/>
    <sheet name="REESTR_MO" sheetId="518" state="veryHidden" r:id="rId38"/>
    <sheet name="modfrmReestrMR" sheetId="519" state="veryHidden" r:id="rId39"/>
    <sheet name="modfrmCheckUpdates" sheetId="512" state="veryHidden" r:id="rId40"/>
    <sheet name="CopyList" sheetId="541" state="veryHidden" r:id="rId41"/>
  </sheets>
  <definedNames>
    <definedName name="_xlnm._FilterDatabase" localSheetId="12" hidden="1">Проверка!$B$4:$E$4</definedName>
    <definedName name="anscount" hidden="1">1</definedName>
    <definedName name="blnWR1">TEHSHEET!$V$2</definedName>
    <definedName name="buhg_flag">Титульный!$F$26</definedName>
    <definedName name="checkCell_List01">'Список МО'!$D$13:$H$16</definedName>
    <definedName name="checkCell_List01_1">'Список МО'!$F$8:$H$9</definedName>
    <definedName name="checkCell_List02">'Показатели (факт)'!$D$10:$G$53</definedName>
    <definedName name="checkCell_List03">'Ссылки на публикации'!$E$11:$K$18</definedName>
    <definedName name="checkCell_List04">'Показатели (2)'!$D$10:$P$15</definedName>
    <definedName name="checkCell_List04_1">'Показатели (2)'!$D$11:$P$12</definedName>
    <definedName name="checkCell_List04_2">'Показатели (2)'!$D$14:$P$15</definedName>
    <definedName name="checkCell_List05">'Потр. характеристики'!$D$10:$F$30</definedName>
    <definedName name="checkCell_List06">Инвестиции!$E$11:$J$69</definedName>
    <definedName name="checkCell_List07">'Инвестиции исправления'!$D$10:$F$11</definedName>
    <definedName name="chkGetUpdatesValue">Инструкция!$AA$100</definedName>
    <definedName name="chkNoUpdatesValue">Инструкция!$AA$102</definedName>
    <definedName name="Date_of_posting_ref">'Ссылки на публикации'!$I$11:$I$18</definedName>
    <definedName name="Date_of_publication_ref">'Ссылки на публикации'!$G$11:$G$18</definedName>
    <definedName name="dateBuhg">Титульный!$F$28</definedName>
    <definedName name="edit_List03_ipr_pub">et_union_hor!$24:$25</definedName>
    <definedName name="et_Comm">et_union_hor!$10:$10</definedName>
    <definedName name="et_List01">et_union_hor!$4:$5</definedName>
    <definedName name="et_List01_1">et_union_hor!$4:$4</definedName>
    <definedName name="et_List02_1">et_union_hor!$30:$30</definedName>
    <definedName name="et_List02_4">et_union_hor!$34:$34</definedName>
    <definedName name="et_List02_5">et_union_hor!$38:$38</definedName>
    <definedName name="et_List03">et_union_hor!$16:$18</definedName>
    <definedName name="et_List04_1">et_union_hor!$43:$46</definedName>
    <definedName name="et_List04_2">et_union_hor!$44:$45</definedName>
    <definedName name="et_List04_3">et_union_hor!$44:$44</definedName>
    <definedName name="et_List05_1">et_union_hor!$56:$57</definedName>
    <definedName name="et_List06_1">Инвестиции!$19:$21</definedName>
    <definedName name="et_List06_2">Инвестиции!$54:$56</definedName>
    <definedName name="et_List06_3">Инвестиции!$64:$68</definedName>
    <definedName name="et_List06_4">Инвестиции!$20:$20</definedName>
    <definedName name="et_List07_1">et_union_hor!$51:$51</definedName>
    <definedName name="fil">Титульный!$F$18</definedName>
    <definedName name="fil_flag">Титульный!$F$15</definedName>
    <definedName name="FirstLine">Инструкция!$A$6</definedName>
    <definedName name="flag_internet">Титульный!$F$34</definedName>
    <definedName name="flag_ipr">Титульный!$F$32</definedName>
    <definedName name="flag_publication">Титульный!$F$11</definedName>
    <definedName name="Info_FilFlag">modInfo!$B$1</definedName>
    <definedName name="Info_ForMOInListMO">modInfo!$B$13</definedName>
    <definedName name="Info_ForMRInListMO">modInfo!$B$12</definedName>
    <definedName name="Info_ForSKIInListMO">modInfo!$B$14</definedName>
    <definedName name="Info_ForSKINumberInListMO">modInfo!$B$15</definedName>
    <definedName name="Info_PeriodInTitle">modInfo!$B$4</definedName>
    <definedName name="Info_PublicationEIAS">modInfo!$B$17</definedName>
    <definedName name="Info_PublicationNotDisclosed">modInfo!$B$10</definedName>
    <definedName name="Info_PublicationPdf">modInfo!$B$9</definedName>
    <definedName name="Info_PublicationWeb">modInfo!$B$8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of_activity">TEHSHEET!$J$3:$J$5</definedName>
    <definedName name="kind_of_activity_01">TEHSHEET!$J$3:$J$5</definedName>
    <definedName name="kind_of_activity_02">TEHSHEET!$J$8:$J$10</definedName>
    <definedName name="kind_of_activity_03">TEHSHEET!$J$13:$J$15</definedName>
    <definedName name="kind_of_fuels">TEHSHEET!$M$2:$M$29</definedName>
    <definedName name="kind_of_NDS">TEHSHEET!$I$2:$I$4</definedName>
    <definedName name="kind_of_NDS_tariff">TEHSHEET!$I$7:$I$8</definedName>
    <definedName name="kind_of_NDS_tariff_etc">TEHSHEET!$I$11</definedName>
    <definedName name="kind_of_publication">TEHSHEET!$H$2:$H$3</definedName>
    <definedName name="kind_of_purchase_method">TEHSHEET!$O$2:$O$4</definedName>
    <definedName name="kind_of_service_WARM">TEHSHEET!$K$2:$K$4</definedName>
    <definedName name="kpp">Титульный!$F$20</definedName>
    <definedName name="LIST_MR_MO_OKTMO">REESTR_MO!$A$2:$D$308</definedName>
    <definedName name="List02_cons_ee">'Показатели (факт)'!$F$51:$G$52</definedName>
    <definedName name="List02_costs_OPS">'Показатели (факт)'!$G$32</definedName>
    <definedName name="List02_costs_PH">'Показатели (факт)'!$G$34</definedName>
    <definedName name="List02_flag_index_2">'Показатели (факт)'!$G$33</definedName>
    <definedName name="List02_flag_index_2_2">'Показатели (факт)'!$G$35</definedName>
    <definedName name="List02_p1">'Показатели (факт)'!$G$10</definedName>
    <definedName name="List02_p1_minus_p3">'Показатели (факт)'!$G$10,'Показатели (факт)'!$G$14</definedName>
    <definedName name="List02_p3">'Показатели (факт)'!$G$14</definedName>
    <definedName name="List02_p4">'Показатели (факт)'!$G$45</definedName>
    <definedName name="List02_revenue_from_activity_80_flag">'Показатели (факт)'!$G$46</definedName>
    <definedName name="List03_ipr_pub">'Ссылки на публикации'!$D$16:$K$17</definedName>
    <definedName name="List06_date_ip">Инвестиции!$H$12</definedName>
    <definedName name="List06_date_r_ip">Инвестиции!$H$16:$J$17</definedName>
    <definedName name="List06_flag_year">Инвестиции!$J$19:$J$22</definedName>
    <definedName name="List06_main_column">Инвестиции!$H$11:$H$69</definedName>
    <definedName name="List06_objective_of_IPR">Инвестиции!$H$13</definedName>
    <definedName name="List07_date_c_ip">'Инвестиции исправления'!$E$10:$E$11</definedName>
    <definedName name="logical">TEHSHEET!$E$2:$E$3</definedName>
    <definedName name="logical_two">TEHSHEET!$E$6:$E$7</definedName>
    <definedName name="mo_List01">'Список МО'!$G$13:$G$16</definedName>
    <definedName name="MONTH">TEHSHEET!$F$2:$F$13</definedName>
    <definedName name="mr_List01">'Список МО'!$E$13:$E$16</definedName>
    <definedName name="nalog">Титульный!$F$24</definedName>
    <definedName name="objective_of_IPR">TEHSHEET!$Q$2:$Q$6</definedName>
    <definedName name="org">Титульный!$F$17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_1">'Показатели (факт)'!$C$11:$C$13</definedName>
    <definedName name="pDel_List02_5">'Показатели (факт)'!$C$37:$C$38</definedName>
    <definedName name="pDel_List03">'Ссылки на публикации'!$C$11:$C$18</definedName>
    <definedName name="pDel_List04_1">'Показатели (2)'!$C$11:$C$12</definedName>
    <definedName name="pDel_List04_2">'Показатели (2)'!$F$11:$F$12</definedName>
    <definedName name="pDel_List04_3">'Показатели (2)'!$J$11:$J$12</definedName>
    <definedName name="pDel_List04_4">'Показатели (2)'!$C$14:$C$15</definedName>
    <definedName name="pDel_List04_5">'Показатели (2)'!$F$14:$F$15</definedName>
    <definedName name="pDel_List04_6">'Показатели (2)'!$J$14:$J$15</definedName>
    <definedName name="pDel_List06_1">Инвестиции!$C$19:$C$22</definedName>
    <definedName name="pDel_List06_2">Инвестиции!$D$54:$D$57</definedName>
    <definedName name="pDel_List06_3">Инвестиции!$D$64:$D$69</definedName>
    <definedName name="pDel_List06_4">Инвестиции!$D$19:$D$22</definedName>
    <definedName name="pDel_List07_1">'Инвестиции исправления'!$C$10:$C$11</definedName>
    <definedName name="pIns_Comm">Комментарии!$E$13</definedName>
    <definedName name="pIns_List01_1">'Список МО'!$E$16</definedName>
    <definedName name="pIns_List02_1">'Показатели (факт)'!$E$13</definedName>
    <definedName name="pIns_List02_5">'Показатели (факт)'!$E$38</definedName>
    <definedName name="pIns_List03">'Ссылки на публикации'!$E$18</definedName>
    <definedName name="pIns_List04_1">'Показатели (2)'!$E$12</definedName>
    <definedName name="pIns_List04_4">'Показатели (2)'!$E$15</definedName>
    <definedName name="pIns_List06_1">Инвестиции!$F$22</definedName>
    <definedName name="pIns_List06_2">Инвестиции!$F$57</definedName>
    <definedName name="pIns_List06_3">Инвестиции!$F$69</definedName>
    <definedName name="pIns_List07_1">'Инвестиции исправления'!$E$11</definedName>
    <definedName name="Posting_ref">'Ссылки на публикации'!$J$11:$J$18</definedName>
    <definedName name="PROT_22">P3_PROT_22,P4_PROT_22,P5_PROT_22</definedName>
    <definedName name="pVDel_List06_1">Инвестиции!$I$8:$J$8</definedName>
    <definedName name="pVIns_List06_1">Инвестиции!$J$9</definedName>
    <definedName name="QUARTER">TEHSHEET!$G$2:$G$5</definedName>
    <definedName name="REESTR_ORG_RANGE">REESTR_ORG!$A$2:$L$295</definedName>
    <definedName name="REGION">TEHSHEET!$A$2:$A$85</definedName>
    <definedName name="region_name">Титульный!$F$7</definedName>
    <definedName name="revenue_from_activity_80_flag">Титульный!$F$30</definedName>
    <definedName name="SAPBEXrevision" hidden="1">1</definedName>
    <definedName name="SAPBEXsysID" hidden="1">"BW2"</definedName>
    <definedName name="SAPBEXwbID" hidden="1">"479GSPMTNK9HM4ZSIVE5K2SH6"</definedName>
    <definedName name="SCOPE_16_PRT">P1_SCOPE_16_PRT,P2_SCOPE_16_PRT</definedName>
    <definedName name="Scope_17_PRT">P1_SCOPE_16_PRT,P2_SCOPE_16_PRT</definedName>
    <definedName name="SCOPE_PER_PRT">P5_SCOPE_PER_PRT,P6_SCOPE_PER_PRT,P7_SCOPE_PER_PRT,P8_SCOPE_PER_PRT</definedName>
    <definedName name="SCOPE_SV_PRT">P1_SCOPE_SV_PRT,P2_SCOPE_SV_PRT,P3_SCOPE_SV_PRT</definedName>
    <definedName name="share_of_costs_List04">'Показатели (2)'!$P$10:$P$15</definedName>
    <definedName name="SKI_number">TEHSHEET!$L$2:$L$21</definedName>
    <definedName name="source_of_funding">TEHSHEET!$P$2:$P$13</definedName>
    <definedName name="strPublication">Титульный!$F$9</definedName>
    <definedName name="T2.1_Protect">P4_T2.1_Protect,P5_T2.1_Protect,P6_T2.1_Protect,P7_T2.1_Protect</definedName>
    <definedName name="T2_1_Protect">P4_T2_1_Protect,P5_T2_1_Protect,P6_T2_1_Protect,P7_T2_1_Protect</definedName>
    <definedName name="T2_2_Protect">P4_T2_2_Protect,P5_T2_2_Protect,P6_T2_2_Protect,P7_T2_2_Protect</definedName>
    <definedName name="T2_DiapProt">P1_T2_DiapProt,P2_T2_DiapProt</definedName>
    <definedName name="T2_Protect">P4_T2_Protect,P5_T2_Protect,P6_T2_Protect</definedName>
    <definedName name="T6_Protect">P1_T6_Protect,P2_T6_Protect</definedName>
    <definedName name="TECH_ORG_ID">Титульный!$F$1</definedName>
    <definedName name="unit_for_List02">TEHSHEET!$T$2:$T$3</definedName>
    <definedName name="UpdStatus">Инструкция!$AA$1</definedName>
    <definedName name="vdet">Титульный!$F$22</definedName>
    <definedName name="Vet_List06_1">Инвестиции!$I:$I</definedName>
    <definedName name="Website_address_internet">'Ссылки на публикации'!$K$11:$K$18</definedName>
    <definedName name="year_list">TEHSHEET!$D$2:$D$6</definedName>
    <definedName name="_xlnm.Print_Area" localSheetId="5">'Показатели (факт)'!$C$4:$G$59</definedName>
  </definedNames>
  <calcPr calcId="145621"/>
</workbook>
</file>

<file path=xl/calcChain.xml><?xml version="1.0" encoding="utf-8"?>
<calcChain xmlns="http://schemas.openxmlformats.org/spreadsheetml/2006/main">
  <c r="D57" i="471" l="1"/>
  <c r="D56" i="471"/>
  <c r="O43" i="471"/>
  <c r="D25" i="471"/>
  <c r="D24" i="471"/>
  <c r="D18" i="471"/>
  <c r="D17" i="471"/>
  <c r="D16" i="471"/>
  <c r="D15" i="527"/>
  <c r="D14" i="527"/>
  <c r="D13" i="527"/>
  <c r="D12" i="527"/>
  <c r="D11" i="527"/>
  <c r="E68" i="536"/>
  <c r="E67" i="536"/>
  <c r="E66" i="536"/>
  <c r="E65" i="536"/>
  <c r="I64" i="536"/>
  <c r="H64" i="536"/>
  <c r="E64" i="536"/>
  <c r="I63" i="536"/>
  <c r="H63" i="536"/>
  <c r="E63" i="536"/>
  <c r="I62" i="536"/>
  <c r="H62" i="536"/>
  <c r="E62" i="536"/>
  <c r="I61" i="536"/>
  <c r="H61" i="536" s="1"/>
  <c r="E61" i="536"/>
  <c r="I60" i="536"/>
  <c r="I59" i="536" s="1"/>
  <c r="H59" i="536" s="1"/>
  <c r="H60" i="536"/>
  <c r="E60" i="536"/>
  <c r="E59" i="536"/>
  <c r="G56" i="536"/>
  <c r="E56" i="536"/>
  <c r="G55" i="536"/>
  <c r="E55" i="536"/>
  <c r="E54" i="536"/>
  <c r="E20" i="536"/>
  <c r="I19" i="536"/>
  <c r="I18" i="536" s="1"/>
  <c r="H18" i="536" s="1"/>
  <c r="H19" i="536"/>
  <c r="E19" i="536"/>
  <c r="I9" i="536"/>
  <c r="O13" i="532"/>
  <c r="O10" i="532"/>
  <c r="D53" i="526"/>
  <c r="G36" i="526"/>
  <c r="G14" i="526" s="1"/>
  <c r="G10" i="526"/>
  <c r="P43" i="471"/>
  <c r="G45" i="526" l="1"/>
</calcChain>
</file>

<file path=xl/sharedStrings.xml><?xml version="1.0" encoding="utf-8"?>
<sst xmlns="http://schemas.openxmlformats.org/spreadsheetml/2006/main" count="4906" uniqueCount="2330">
  <si>
    <t>01.01.2016</t>
  </si>
  <si>
    <t>Показатели, подлежащие раскрытию организациями, осуществляющими водоотведение</t>
  </si>
  <si>
    <t>Субъект РФ</t>
  </si>
  <si>
    <t>Рязанская область</t>
  </si>
  <si>
    <t>Публикация</t>
  </si>
  <si>
    <t>На сайте регулирующего органа</t>
  </si>
  <si>
    <t>Сайт организации в сети Интернет</t>
  </si>
  <si>
    <t>По желанию организации информация раскрыта в дополнительных источниках публикации?</t>
  </si>
  <si>
    <t>нет</t>
  </si>
  <si>
    <t>Отчетный период</t>
  </si>
  <si>
    <t>2016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</si>
  <si>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</si>
  <si>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</si>
  <si>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</si>
  <si>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ПУБЛИЧНОЕ АКЦИОНЕРНОЕ ОБЩЕСТВО "ВТОРАЯ ГЕНЕРИРУЮЩАЯ КОМПАНИЯ ОПТОВОГО РЫНКА ЭЛЕКТРОЭНЕРГИИ"</t>
  </si>
  <si>
    <t>Наименование филиала</t>
  </si>
  <si>
    <t>филиал ПАО "ОГК-2" - Рязанская ГРЭС</t>
  </si>
  <si>
    <t>ИНН</t>
  </si>
  <si>
    <t>2607018122</t>
  </si>
  <si>
    <t>КПП</t>
  </si>
  <si>
    <t>621143001</t>
  </si>
  <si>
    <t>Вид деятельности</t>
  </si>
  <si>
    <t>Режим налогообложения</t>
  </si>
  <si>
    <t>Регулируемая организация осуществляет сдачу годового бухгалтерского баланса в налоговые органы</t>
  </si>
  <si>
    <t>Дата направления годового бухгалтерского баланса в налоговые органы</t>
  </si>
  <si>
    <t>Превышает ли выручка от регулируемой деятельности 80% совокупной выручки за отчетный год</t>
  </si>
  <si>
    <t>Организация выполняет инвестиционную программу</t>
  </si>
  <si>
    <t>Печатное издание</t>
  </si>
  <si>
    <t>Отсутствует Интернет в границах территории муниципальных образований, где организация осуществляет регулируемые услуги</t>
  </si>
  <si>
    <t>Адрес регулируемой организации</t>
  </si>
  <si>
    <t>Юридический адрес</t>
  </si>
  <si>
    <t xml:space="preserve">356126, КРАЙ СТАВРОПОЛЬСКИЙ, 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</si>
  <si>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</si>
  <si>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</si>
  <si>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</si>
  <si>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</si>
  <si>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</si>
  <si>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 ответственное за составление формы</t>
  </si>
  <si>
    <t>Должность</t>
  </si>
  <si>
    <t>e-mail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</si>
  <si>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</si>
  <si>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</si>
  <si>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</si>
  <si>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</si>
  <si>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</si>
  <si>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Доступно обновление до версии 6.0.1</t>
  </si>
  <si>
    <t>Описание изменений: Версия 6.0.1 (только(!!!) для шаблонов версии 6.0)
1. корректировка наименования п.4 (новое значение - "Сведения об изменении стоимости основных фондов (в том числе за счет их ввода в эксплуатацию (вывода из эксплуатации)), их переоценки") листа "Показатели (факт)",
2. корректировка п.4, п.4.1, п.5, п.6 в части возможности ввода отрицательных значений,
3. добавление информации о соответствие форм приказа ФСТ России № 129 от 15 мая 2013 г. на соответствующих листах.
Если версия Вашего шаблона ниже 6.0, обратитесь к администратору Вашего субъекта РФ.</t>
  </si>
  <si>
    <t>Размер файла обновления: 286720 байт</t>
  </si>
  <si>
    <t>Подготовка к обновлению...</t>
  </si>
  <si>
    <t>Сохранение файла резервной копии: T:\Упр. рег. в сфере КК\Мониторинга и наблюдения организаций коммунальной сферы\@Общая\ЕИАС\!!!! Шаблоны РЕГИОНАЛЬНЫЕ\ГОТОВЫЕ ШАБЛОНЫ\Раскрытие информации\!!! Новые шаблоны\ВО\JKH.OPEN.INFO.BALANCE.VO.BKP..xls</t>
  </si>
  <si>
    <t>Резервная копия создана: T:\Упр. рег. в сфере КК\Мониторинга и наблюдения организаций коммунальной сферы\@Общая\ЕИАС\!!!! Шаблоны РЕГИОНАЛЬНЫЕ\ГОТОВЫЕ ШАБЛОНЫ\Раскрытие информации\!!! Новые шаблоны\ВО\JKH.OPEN.INFO.BALANCE.VO.BKP..xls</t>
  </si>
  <si>
    <t>Создание книги для установки обновлений...</t>
  </si>
  <si>
    <t>Ошибка при инициализации обновления</t>
  </si>
  <si>
    <t>Ошибка</t>
  </si>
  <si>
    <t>Файл обновления загружен: T:\Упр. рег. в сфере КК\Мониторинга и наблюдения организаций коммунальной сферы\@Общая\ЕИАС\!!!! Шаблоны РЕГИОНАЛЬНЫЕ\ГОТОВЫЕ ШАБЛОНЫ\Раскрытие информации\!!! Новые шаблоны\ВО\UPDATE.JKH.OPEN.INFO.BALANCE.VO.TO.6.0.1.80.xls</t>
  </si>
  <si>
    <t>Обновление завершилось удачно! Шаблон JKH.OPEN.INFO.BALANCE.VO.BKP..xls сохранен под именем 'JKH.OPEN.INFO.BALANCE.VO.BKP.(v6.0.1).xls'</t>
  </si>
  <si>
    <t>Версия шаблона 6.0.1 актуальна, обновление не требуется</t>
  </si>
  <si>
    <t xml:space="preserve"> (требуется обновление)</t>
  </si>
  <si>
    <t>JKH.OPEN.INFO.BALANCE.VO</t>
  </si>
  <si>
    <t>• На рабочем месте должен быть установлен MS Office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следует выбирать формат XLSM (Книга Excel)</t>
  </si>
  <si>
    <t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</si>
  <si>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</si>
  <si>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</si>
  <si>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</si>
  <si>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до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</si>
  <si>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</si>
  <si>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</si>
  <si>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</si>
  <si>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</si>
  <si>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</si>
  <si>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http://support.eias.ru/index.php?a=add&amp;catid=5</t>
  </si>
  <si>
    <t>Дистрибутивы:</t>
  </si>
  <si>
    <t>http://eias.ru/?page=show_distrs</t>
  </si>
  <si>
    <t>для устранения ошибок (например, "Compile error in hidden module")</t>
  </si>
  <si>
    <t>Принципы работы с шаблоном</t>
  </si>
  <si>
    <t xml:space="preserve"> Перед началом работы с шаблоном Вам необходимо нажать кнопку "Приступить к заполнению", после чего в шаблоне отобразятся листы для заполнения.</t>
  </si>
  <si>
    <t xml:space="preserve"> На листе «Титульный» нужно заполнить все ячейки голубого и синего цвета.</t>
  </si>
  <si>
    <t xml:space="preserve"> 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
</t>
  </si>
  <si>
    <t xml:space="preserve"> 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</si>
  <si>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 xml:space="preserve"> 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
</t>
  </si>
  <si>
    <t xml:space="preserve"> Внимательно следите за информационными сообщениями на расчетных листах.</t>
  </si>
  <si>
    <t xml:space="preserve"> Все необходимые комментарии по всем формам Вы можете отразить на листе «Комментарии».</t>
  </si>
  <si>
    <t>E-mail:</t>
  </si>
  <si>
    <t>openinfo@eias.ru</t>
  </si>
  <si>
    <t>http://eias.ru/?page=show_templates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</si>
  <si>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</si>
  <si>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</si>
  <si>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</si>
  <si>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</si>
  <si>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№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</si>
  <si>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</si>
  <si>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</si>
  <si>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</si>
  <si>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</si>
  <si>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</si>
  <si>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</si>
  <si>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</si>
  <si>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</si>
  <si>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</si>
  <si>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</si>
  <si>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Алтайский край</t>
  </si>
  <si>
    <t>Город Барнаул</t>
  </si>
  <si>
    <t>01701000</t>
  </si>
  <si>
    <t>26650386</t>
  </si>
  <si>
    <t>АКГУП "Аптеки Алтая"</t>
  </si>
  <si>
    <t>2221019606</t>
  </si>
  <si>
    <t>222101001</t>
  </si>
  <si>
    <t>производство (некомбинированная выработка)+передача+сбыт</t>
  </si>
  <si>
    <t>WARM</t>
  </si>
  <si>
    <t>Троицкий муниципальный район</t>
  </si>
  <si>
    <t>01651000</t>
  </si>
  <si>
    <t>Троицкий сельсовет</t>
  </si>
  <si>
    <t>01651457</t>
  </si>
  <si>
    <t>26649792</t>
  </si>
  <si>
    <t>АУ МО Троицкий район Алтайского края "Альтернатива"</t>
  </si>
  <si>
    <t>2281005767</t>
  </si>
  <si>
    <t>228101001</t>
  </si>
  <si>
    <t>Город Алейск</t>
  </si>
  <si>
    <t>01703000</t>
  </si>
  <si>
    <t>26354804</t>
  </si>
  <si>
    <t>В/Ч "Алейская КЭЧ"</t>
  </si>
  <si>
    <t>2201005891</t>
  </si>
  <si>
    <t>220101001</t>
  </si>
  <si>
    <t>26522203</t>
  </si>
  <si>
    <t>ГУП "Алейское ДСУ 3"</t>
  </si>
  <si>
    <t>2201006430</t>
  </si>
  <si>
    <t>26370836</t>
  </si>
  <si>
    <t>ГУП "УПТК"</t>
  </si>
  <si>
    <t>2202000695</t>
  </si>
  <si>
    <t>222201001</t>
  </si>
  <si>
    <t>Шипуновский муниципальный район</t>
  </si>
  <si>
    <t>01659000</t>
  </si>
  <si>
    <t>Шипуновский сельсовет</t>
  </si>
  <si>
    <t>01659495</t>
  </si>
  <si>
    <t>26520187</t>
  </si>
  <si>
    <t>ГУП "Шипуновское ДРСУ"</t>
  </si>
  <si>
    <t>2289005977</t>
  </si>
  <si>
    <t>228901001</t>
  </si>
  <si>
    <t>26654167</t>
  </si>
  <si>
    <t>ГУП ДХ "БДСУ-4"</t>
  </si>
  <si>
    <t>2202000688</t>
  </si>
  <si>
    <t>Город Камень-на-Оби</t>
  </si>
  <si>
    <t>01710000</t>
  </si>
  <si>
    <t>26654018</t>
  </si>
  <si>
    <t>ГУП ДХ Алтайского края "Каменское ДРСУ"</t>
  </si>
  <si>
    <t>2247004298</t>
  </si>
  <si>
    <t>224701001</t>
  </si>
  <si>
    <t>26354852</t>
  </si>
  <si>
    <t>ДХО Алейская ПМК ОАО "Барнаулводстрой"</t>
  </si>
  <si>
    <t>2231002626</t>
  </si>
  <si>
    <t>26809588</t>
  </si>
  <si>
    <t>ЗАО "Алейскзернопродукт" им. С.Н. Старовойтова</t>
  </si>
  <si>
    <t>2201000766</t>
  </si>
  <si>
    <t>Город Белокуриха</t>
  </si>
  <si>
    <t>01704000</t>
  </si>
  <si>
    <t>26774309</t>
  </si>
  <si>
    <t>ЗАО "Инновация"</t>
  </si>
  <si>
    <t>7731575575</t>
  </si>
  <si>
    <t>220345001</t>
  </si>
  <si>
    <t>производство комбинированная выработка</t>
  </si>
  <si>
    <t>Павловский муниципальный район</t>
  </si>
  <si>
    <t>01630000</t>
  </si>
  <si>
    <t>Колыванский сельсовет</t>
  </si>
  <si>
    <t>01630432</t>
  </si>
  <si>
    <t>26371105</t>
  </si>
  <si>
    <t>ЗАО "Колыванское"</t>
  </si>
  <si>
    <t>2261002207</t>
  </si>
  <si>
    <t>226101001</t>
  </si>
  <si>
    <t>Тальменский муниципальный район</t>
  </si>
  <si>
    <t>01647000</t>
  </si>
  <si>
    <t>Ларичихинский сельсовет</t>
  </si>
  <si>
    <t>01647442</t>
  </si>
  <si>
    <t>26805260</t>
  </si>
  <si>
    <t>ЗАО "Ларичихинский ЛПХ" Переименована от (ОАО "Ларичихинский леспромхоз")</t>
  </si>
  <si>
    <t>2277002548</t>
  </si>
  <si>
    <t>227701001</t>
  </si>
  <si>
    <t>Завьяловский муниципальный район</t>
  </si>
  <si>
    <t>01611000</t>
  </si>
  <si>
    <t>Малиновский сельсовет</t>
  </si>
  <si>
    <t>01611456</t>
  </si>
  <si>
    <t>27485296</t>
  </si>
  <si>
    <t>ЗАО "Малиновское"</t>
  </si>
  <si>
    <t>2224136731</t>
  </si>
  <si>
    <t>224101001</t>
  </si>
  <si>
    <t>Первомайский муниципальный район</t>
  </si>
  <si>
    <t>01632000</t>
  </si>
  <si>
    <t>Зудиловский сельсовет</t>
  </si>
  <si>
    <t>01632434</t>
  </si>
  <si>
    <t>26649240</t>
  </si>
  <si>
    <t>ЗАО "Санаторий Сосновый бор"</t>
  </si>
  <si>
    <t>2263000950</t>
  </si>
  <si>
    <t>226301001</t>
  </si>
  <si>
    <t>26354806</t>
  </si>
  <si>
    <t>ЗАО "Теплоцентраль Белокуриха"</t>
  </si>
  <si>
    <t>2203000225</t>
  </si>
  <si>
    <t>220301001</t>
  </si>
  <si>
    <t>26354838</t>
  </si>
  <si>
    <t>ЗАО БМК "Меланжист Алтая"</t>
  </si>
  <si>
    <t>2224063466</t>
  </si>
  <si>
    <t>222401001</t>
  </si>
  <si>
    <t>26354843</t>
  </si>
  <si>
    <t>ЗАО ЗПК "Барнаульская мельница"</t>
  </si>
  <si>
    <t>2225050477</t>
  </si>
  <si>
    <t>222501001</t>
  </si>
  <si>
    <t/>
  </si>
  <si>
    <t>26835599</t>
  </si>
  <si>
    <t>Западно-Сибирская Дирекция по тепловодоснабжению – структурное подразделение Центральной Дирекции по тепловодоснабжению – филиала ОАО «РЖД» (Омский регион. производ. участок, Новосибирский терр-ый участок, Алтайский  терр-ый участок)</t>
  </si>
  <si>
    <t>7708503727</t>
  </si>
  <si>
    <t>540745040</t>
  </si>
  <si>
    <t>Благовещенский муниципальный район</t>
  </si>
  <si>
    <t>01605000</t>
  </si>
  <si>
    <t>Леньковский сельсовет</t>
  </si>
  <si>
    <t>01605436</t>
  </si>
  <si>
    <t>27831990</t>
  </si>
  <si>
    <t>ИП "Маслак Е.М."</t>
  </si>
  <si>
    <t>223500020898</t>
  </si>
  <si>
    <t>отсутствует</t>
  </si>
  <si>
    <t>Каменский муниципальный район</t>
  </si>
  <si>
    <t>01616000</t>
  </si>
  <si>
    <t>Рыбинский сельсовет</t>
  </si>
  <si>
    <t>01616482</t>
  </si>
  <si>
    <t>26370931</t>
  </si>
  <si>
    <t>ИП Матюшкин В.М.</t>
  </si>
  <si>
    <t>222406272960</t>
  </si>
  <si>
    <t>Столбовский сельсовет</t>
  </si>
  <si>
    <t>01616486</t>
  </si>
  <si>
    <t>26649050</t>
  </si>
  <si>
    <t>ИП Михалёв В.Н.</t>
  </si>
  <si>
    <t>224701045260</t>
  </si>
  <si>
    <t>Угловский муниципальный район</t>
  </si>
  <si>
    <t>01653000</t>
  </si>
  <si>
    <t>Мирненский сельсовет</t>
  </si>
  <si>
    <t>01653433</t>
  </si>
  <si>
    <t>27836075</t>
  </si>
  <si>
    <t>ИП Решетов В.С.</t>
  </si>
  <si>
    <t>228300654342</t>
  </si>
  <si>
    <t>Табунский муниципальный район</t>
  </si>
  <si>
    <t>01646000</t>
  </si>
  <si>
    <t>Табунский сельсовет</t>
  </si>
  <si>
    <t>01646466</t>
  </si>
  <si>
    <t>28424758</t>
  </si>
  <si>
    <t>ИП Сальников Ю.М.</t>
  </si>
  <si>
    <t>227600022127</t>
  </si>
  <si>
    <t>Быстроистокский муниципальный район</t>
  </si>
  <si>
    <t>01607000</t>
  </si>
  <si>
    <t>Быстроистокский сельсовет</t>
  </si>
  <si>
    <t>01607405</t>
  </si>
  <si>
    <t>26807661</t>
  </si>
  <si>
    <t>ИП Стремяков В.А.</t>
  </si>
  <si>
    <t>223700069989</t>
  </si>
  <si>
    <t>Яготинский сельсовет</t>
  </si>
  <si>
    <t>01605494</t>
  </si>
  <si>
    <t>27669256</t>
  </si>
  <si>
    <t>ИП глава Гербер П.П.</t>
  </si>
  <si>
    <t>223500127390</t>
  </si>
  <si>
    <t>Озерно-Кузнецовский сельсовет</t>
  </si>
  <si>
    <t>01653455</t>
  </si>
  <si>
    <t>28269268</t>
  </si>
  <si>
    <t>ИП глава К(Ф)Х Березовских С.С.</t>
  </si>
  <si>
    <t>228394437083</t>
  </si>
  <si>
    <t>27906860</t>
  </si>
  <si>
    <t>ИП глава КФХ А.Л. Лизов</t>
  </si>
  <si>
    <t>226300214475</t>
  </si>
  <si>
    <t>Город Бийск</t>
  </si>
  <si>
    <t>01705000</t>
  </si>
  <si>
    <t>26652586</t>
  </si>
  <si>
    <t>КГБОУ СПО "Бийский лесхоз-техникум"</t>
  </si>
  <si>
    <t>2226008460</t>
  </si>
  <si>
    <t>220401001</t>
  </si>
  <si>
    <t>26568896</t>
  </si>
  <si>
    <t>КГСУСО "Центральный дом интернат для престарелых и инвалидов"</t>
  </si>
  <si>
    <t>2225027559</t>
  </si>
  <si>
    <t>Тополинский сельсовет</t>
  </si>
  <si>
    <t>01653480</t>
  </si>
  <si>
    <t>26521337</t>
  </si>
  <si>
    <t>КФХ Бадеев Ю.А.</t>
  </si>
  <si>
    <t>228301230836</t>
  </si>
  <si>
    <t>Смоленский муниципальный район</t>
  </si>
  <si>
    <t>01640000</t>
  </si>
  <si>
    <t>Смоленский сельсовет</t>
  </si>
  <si>
    <t>01640456</t>
  </si>
  <si>
    <t>26524207</t>
  </si>
  <si>
    <t>МБУЗ "Смоленская ЦРБ"</t>
  </si>
  <si>
    <t>2271003070</t>
  </si>
  <si>
    <t>227101001</t>
  </si>
  <si>
    <t>Петропавловский муниципальный район</t>
  </si>
  <si>
    <t>01633000</t>
  </si>
  <si>
    <t>Петропавловский сельсовет</t>
  </si>
  <si>
    <t>01633457</t>
  </si>
  <si>
    <t>26354936</t>
  </si>
  <si>
    <t>МП "МОКХ"</t>
  </si>
  <si>
    <t>2264000159</t>
  </si>
  <si>
    <t>226401001</t>
  </si>
  <si>
    <t>Новоперуновский сельсовет</t>
  </si>
  <si>
    <t>01647459</t>
  </si>
  <si>
    <t>26520291</t>
  </si>
  <si>
    <t>МУКП "Новоперуновское"</t>
  </si>
  <si>
    <t>2277011454</t>
  </si>
  <si>
    <t>Поселок Сибирский (ЗАТО)</t>
  </si>
  <si>
    <t>01755000</t>
  </si>
  <si>
    <t>26354996</t>
  </si>
  <si>
    <t>МУМКП</t>
  </si>
  <si>
    <t>2291000743</t>
  </si>
  <si>
    <t>229101001</t>
  </si>
  <si>
    <t>Бурлинский муниципальный район</t>
  </si>
  <si>
    <t>01606000</t>
  </si>
  <si>
    <t>Бурлинский сельсовет</t>
  </si>
  <si>
    <t>01606411</t>
  </si>
  <si>
    <t>26524205</t>
  </si>
  <si>
    <t>МУП "БТС"</t>
  </si>
  <si>
    <t>2236004183</t>
  </si>
  <si>
    <t>223601001</t>
  </si>
  <si>
    <t>Алейский муниципальный район</t>
  </si>
  <si>
    <t>01601000</t>
  </si>
  <si>
    <t>Боровской сельсовет</t>
  </si>
  <si>
    <t>01601417</t>
  </si>
  <si>
    <t>26568778</t>
  </si>
  <si>
    <t>МУП "Боровское"</t>
  </si>
  <si>
    <t>2231004912</t>
  </si>
  <si>
    <t>223101001</t>
  </si>
  <si>
    <t>Ануйский сельсовет</t>
  </si>
  <si>
    <t>01640405</t>
  </si>
  <si>
    <t>26354955</t>
  </si>
  <si>
    <t>МУП "Буревестник"</t>
  </si>
  <si>
    <t>2271004933</t>
  </si>
  <si>
    <t>Верх-Обской сельсовет</t>
  </si>
  <si>
    <t>01640412</t>
  </si>
  <si>
    <t>26522864</t>
  </si>
  <si>
    <t>МУП "Верх-Обское ЖКХ"</t>
  </si>
  <si>
    <t>2271005535</t>
  </si>
  <si>
    <t>Город Новоалтайск</t>
  </si>
  <si>
    <t>01713000</t>
  </si>
  <si>
    <t>26370847</t>
  </si>
  <si>
    <t>МУП "Водоканал"</t>
  </si>
  <si>
    <t>2208001857</t>
  </si>
  <si>
    <t>220801001</t>
  </si>
  <si>
    <t>Усть-Пристанский муниципальный район</t>
  </si>
  <si>
    <t>01655000</t>
  </si>
  <si>
    <t>Вяткинский сельсовет</t>
  </si>
  <si>
    <t>01655419</t>
  </si>
  <si>
    <t>26647961</t>
  </si>
  <si>
    <t>МУП "Восток"</t>
  </si>
  <si>
    <t>2285005060</t>
  </si>
  <si>
    <t>228501001</t>
  </si>
  <si>
    <t>Локтевский муниципальный район</t>
  </si>
  <si>
    <t>01625000</t>
  </si>
  <si>
    <t>Гилевский сельсовет</t>
  </si>
  <si>
    <t>01625417</t>
  </si>
  <si>
    <t>28056432</t>
  </si>
  <si>
    <t>МУП "Гилевский коммунальный участок"</t>
  </si>
  <si>
    <t>2256007721</t>
  </si>
  <si>
    <t>225601001</t>
  </si>
  <si>
    <t>Рубцовский муниципальный район</t>
  </si>
  <si>
    <t>01638000</t>
  </si>
  <si>
    <t>Дальний сельсовет</t>
  </si>
  <si>
    <t>01638422</t>
  </si>
  <si>
    <t>26649864</t>
  </si>
  <si>
    <t>МУП "Дальний"</t>
  </si>
  <si>
    <t>2269009437</t>
  </si>
  <si>
    <t>226901001</t>
  </si>
  <si>
    <t>Среднесибирский сельсовет</t>
  </si>
  <si>
    <t>01647473</t>
  </si>
  <si>
    <t>26520281</t>
  </si>
  <si>
    <t>МУП "Дом сервис"</t>
  </si>
  <si>
    <t>2277011447</t>
  </si>
  <si>
    <t>Третьяковский муниципальный район</t>
  </si>
  <si>
    <t>01650000</t>
  </si>
  <si>
    <t>Екатерининский сельсовет</t>
  </si>
  <si>
    <t>01650411</t>
  </si>
  <si>
    <t>26354975</t>
  </si>
  <si>
    <t>МУП "Екатерининское ЖКХ"</t>
  </si>
  <si>
    <t>2280004224</t>
  </si>
  <si>
    <t>228001001</t>
  </si>
  <si>
    <t>Коробейниковский сельсовет</t>
  </si>
  <si>
    <t>01655440</t>
  </si>
  <si>
    <t>26759732</t>
  </si>
  <si>
    <t>МУП "Заречное"</t>
  </si>
  <si>
    <t>2285005052</t>
  </si>
  <si>
    <t>Усть-Пристанский сельсовет</t>
  </si>
  <si>
    <t>01655480</t>
  </si>
  <si>
    <t>26647950</t>
  </si>
  <si>
    <t>МУП "Исток"</t>
  </si>
  <si>
    <t>2285005045</t>
  </si>
  <si>
    <t>28426096</t>
  </si>
  <si>
    <t>МУП "Исток+"</t>
  </si>
  <si>
    <t>2285005180</t>
  </si>
  <si>
    <t>Кабаковский сельсовет</t>
  </si>
  <si>
    <t>01601430</t>
  </si>
  <si>
    <t>26568845</t>
  </si>
  <si>
    <t>МУП "Источник"</t>
  </si>
  <si>
    <t>2231007279</t>
  </si>
  <si>
    <t>Родинский муниципальный район</t>
  </si>
  <si>
    <t>01636000</t>
  </si>
  <si>
    <t>Зелёнолуговской сельсовет</t>
  </si>
  <si>
    <t>01636410</t>
  </si>
  <si>
    <t>26649731</t>
  </si>
  <si>
    <t>2267005204</t>
  </si>
  <si>
    <t>226701001</t>
  </si>
  <si>
    <t>Калманский муниципальный район</t>
  </si>
  <si>
    <t>01615000</t>
  </si>
  <si>
    <t>Калманский сельсовет</t>
  </si>
  <si>
    <t>01615427</t>
  </si>
  <si>
    <t>26801730</t>
  </si>
  <si>
    <t>МУП "ККХ"</t>
  </si>
  <si>
    <t>2246004560</t>
  </si>
  <si>
    <t>224601001</t>
  </si>
  <si>
    <t>Локтевский сельсовет</t>
  </si>
  <si>
    <t>01625434</t>
  </si>
  <si>
    <t>28424050</t>
  </si>
  <si>
    <t>МУП "КУ Локоть"</t>
  </si>
  <si>
    <t>2256002709</t>
  </si>
  <si>
    <t>Новомихайловский сельсовет</t>
  </si>
  <si>
    <t>01625459</t>
  </si>
  <si>
    <t>28424044</t>
  </si>
  <si>
    <t>МУП "КУ с. Сов. Путь"</t>
  </si>
  <si>
    <t>2256006566</t>
  </si>
  <si>
    <t>Усть-Калманский муниципальный район</t>
  </si>
  <si>
    <t>01654000</t>
  </si>
  <si>
    <t>Кабановский сельсовет</t>
  </si>
  <si>
    <t>01654408</t>
  </si>
  <si>
    <t>26371289</t>
  </si>
  <si>
    <t>МУП "Кабановское ЖКХ"</t>
  </si>
  <si>
    <t>2284554050</t>
  </si>
  <si>
    <t>228401001</t>
  </si>
  <si>
    <t>27249954</t>
  </si>
  <si>
    <t>МУП "Каменские тепловые сети"</t>
  </si>
  <si>
    <t>2207008899</t>
  </si>
  <si>
    <t>220701001</t>
  </si>
  <si>
    <t>Каяушинский сельсовет</t>
  </si>
  <si>
    <t>01636422</t>
  </si>
  <si>
    <t>26649267</t>
  </si>
  <si>
    <t>МУП "Каяушинское"</t>
  </si>
  <si>
    <t>2267005099</t>
  </si>
  <si>
    <t>Кировский сельсовет</t>
  </si>
  <si>
    <t>01601438</t>
  </si>
  <si>
    <t>26568801</t>
  </si>
  <si>
    <t>МУП "Кировское"</t>
  </si>
  <si>
    <t>2231004670</t>
  </si>
  <si>
    <t>01640423</t>
  </si>
  <si>
    <t>26522859</t>
  </si>
  <si>
    <t>2271005528</t>
  </si>
  <si>
    <t>Город Заринск</t>
  </si>
  <si>
    <t>01706000</t>
  </si>
  <si>
    <t>26653772</t>
  </si>
  <si>
    <t>МУП "Коммунальное хозяйство"</t>
  </si>
  <si>
    <t>2205010765</t>
  </si>
  <si>
    <t>Тюменцевский муниципальный район</t>
  </si>
  <si>
    <t>01652000</t>
  </si>
  <si>
    <t>Заводской сельсовет</t>
  </si>
  <si>
    <t>01652425</t>
  </si>
  <si>
    <t>26505912</t>
  </si>
  <si>
    <t>2282003949</t>
  </si>
  <si>
    <t>228201001</t>
  </si>
  <si>
    <t>Тюменцевский сельсовет</t>
  </si>
  <si>
    <t>01652458</t>
  </si>
  <si>
    <t>26505910</t>
  </si>
  <si>
    <t>2282003963</t>
  </si>
  <si>
    <t>26354803</t>
  </si>
  <si>
    <t>МУП "Коммунальщик"</t>
  </si>
  <si>
    <t>2201001015</t>
  </si>
  <si>
    <t>Косихинский муниципальный район</t>
  </si>
  <si>
    <t>01618000</t>
  </si>
  <si>
    <t>Налобихинский сельсовет</t>
  </si>
  <si>
    <t>01618460</t>
  </si>
  <si>
    <t>26354890</t>
  </si>
  <si>
    <t>2249010272</t>
  </si>
  <si>
    <t>224901001</t>
  </si>
  <si>
    <t>Тогульский муниципальный район</t>
  </si>
  <si>
    <t>01648000</t>
  </si>
  <si>
    <t>Тогульский сельсовет</t>
  </si>
  <si>
    <t>01648446</t>
  </si>
  <si>
    <t>26354970</t>
  </si>
  <si>
    <t>2278002526</t>
  </si>
  <si>
    <t>227801001</t>
  </si>
  <si>
    <t>Кочкинский сельсовет</t>
  </si>
  <si>
    <t>01636428</t>
  </si>
  <si>
    <t>26354943</t>
  </si>
  <si>
    <t>МУП "Кочки"</t>
  </si>
  <si>
    <t>2267004698</t>
  </si>
  <si>
    <t>Кытмановский муниципальный район</t>
  </si>
  <si>
    <t>01624000</t>
  </si>
  <si>
    <t>Кытмановский сельсовет</t>
  </si>
  <si>
    <t>01624423</t>
  </si>
  <si>
    <t>26354902</t>
  </si>
  <si>
    <t>МУП "Кытмановские тепловые сети"</t>
  </si>
  <si>
    <t>2255002720</t>
  </si>
  <si>
    <t>225501001</t>
  </si>
  <si>
    <t>Немецкий Национальный муниципальный район</t>
  </si>
  <si>
    <t>01660000</t>
  </si>
  <si>
    <t>Подсосновский сельсовет</t>
  </si>
  <si>
    <t>01660435</t>
  </si>
  <si>
    <t>27594835</t>
  </si>
  <si>
    <t>МУП "МОКХ Подсосновское"</t>
  </si>
  <si>
    <t>2259007014</t>
  </si>
  <si>
    <t>225901001</t>
  </si>
  <si>
    <t>Гальбштадтский сельсовет</t>
  </si>
  <si>
    <t>01660420</t>
  </si>
  <si>
    <t>28016978</t>
  </si>
  <si>
    <t>МУП "МТК"</t>
  </si>
  <si>
    <t>2259007198</t>
  </si>
  <si>
    <t>01636434</t>
  </si>
  <si>
    <t>26648968</t>
  </si>
  <si>
    <t>МУП "Мирный"</t>
  </si>
  <si>
    <t>2267004962</t>
  </si>
  <si>
    <t>Михайловский сельсовет</t>
  </si>
  <si>
    <t>01606422</t>
  </si>
  <si>
    <t>26370911</t>
  </si>
  <si>
    <t>МУП "Михайловское жилищно-коммунальное хозяйство"</t>
  </si>
  <si>
    <t>2236004017</t>
  </si>
  <si>
    <t>Новобурановский сельсовет</t>
  </si>
  <si>
    <t>01654422</t>
  </si>
  <si>
    <t>26371285</t>
  </si>
  <si>
    <t>МУП "Новобурановское ЖКХ"</t>
  </si>
  <si>
    <t>2284007032</t>
  </si>
  <si>
    <t>Новокалманский сельсовет</t>
  </si>
  <si>
    <t>01654433</t>
  </si>
  <si>
    <t>26371284</t>
  </si>
  <si>
    <t>МУП "Новокалманское ЖКХ"</t>
  </si>
  <si>
    <t>2284006952</t>
  </si>
  <si>
    <t>Ключевский муниципальный район</t>
  </si>
  <si>
    <t>01617000</t>
  </si>
  <si>
    <t>Новополтавский сельсовет</t>
  </si>
  <si>
    <t>01617435</t>
  </si>
  <si>
    <t>26649712</t>
  </si>
  <si>
    <t>МУП "Новополтавское коммунальное хозяйство"</t>
  </si>
  <si>
    <t>2248005375</t>
  </si>
  <si>
    <t>224801001</t>
  </si>
  <si>
    <t>Новоромановский сельсовет</t>
  </si>
  <si>
    <t>01615457</t>
  </si>
  <si>
    <t>27253188</t>
  </si>
  <si>
    <t>МУП "Новоромановское жилищно-коммунальное хозяйство"</t>
  </si>
  <si>
    <t>2246000452</t>
  </si>
  <si>
    <t>Озерский сельсовет</t>
  </si>
  <si>
    <t>01647466</t>
  </si>
  <si>
    <t>26520248</t>
  </si>
  <si>
    <t>МУП "Озерские ТВС и К"</t>
  </si>
  <si>
    <t>2277011415</t>
  </si>
  <si>
    <t>Зональный муниципальный район</t>
  </si>
  <si>
    <t>01629000</t>
  </si>
  <si>
    <t>Октябрьский сельсовет</t>
  </si>
  <si>
    <t>01629470</t>
  </si>
  <si>
    <t>26370970</t>
  </si>
  <si>
    <t>МУП "Октябрьское"</t>
  </si>
  <si>
    <t>2245003796</t>
  </si>
  <si>
    <t>224501001</t>
  </si>
  <si>
    <t>Павловский сельсовет</t>
  </si>
  <si>
    <t>01653466</t>
  </si>
  <si>
    <t>26371273</t>
  </si>
  <si>
    <t>МУП "Павловка"</t>
  </si>
  <si>
    <t>2283004624</t>
  </si>
  <si>
    <t>228301001</t>
  </si>
  <si>
    <t>01630460</t>
  </si>
  <si>
    <t>27254792</t>
  </si>
  <si>
    <t>МУП "Павловские коммунальные сети"</t>
  </si>
  <si>
    <t>2261000560</t>
  </si>
  <si>
    <t>Егорьевский муниципальный район</t>
  </si>
  <si>
    <t>01609000</t>
  </si>
  <si>
    <t>Первомайский сельсовет</t>
  </si>
  <si>
    <t>01609444</t>
  </si>
  <si>
    <t>26809888</t>
  </si>
  <si>
    <t>МУП "Первомайское"</t>
  </si>
  <si>
    <t>2239004061</t>
  </si>
  <si>
    <t>223901001</t>
  </si>
  <si>
    <t>Раздольненский сельсовет</t>
  </si>
  <si>
    <t>01636451</t>
  </si>
  <si>
    <t>26649725</t>
  </si>
  <si>
    <t>МУП "Раздольное"</t>
  </si>
  <si>
    <t>2267005148</t>
  </si>
  <si>
    <t>Алтайский муниципальный район</t>
  </si>
  <si>
    <t>01602000</t>
  </si>
  <si>
    <t>Россошинский сельсовет</t>
  </si>
  <si>
    <t>01602468</t>
  </si>
  <si>
    <t>27688087</t>
  </si>
  <si>
    <t>МУП "Россошинский коммунальщик"</t>
  </si>
  <si>
    <t>2232005884</t>
  </si>
  <si>
    <t>223201001</t>
  </si>
  <si>
    <t>Город Рубцовск</t>
  </si>
  <si>
    <t>01716000</t>
  </si>
  <si>
    <t>26628787</t>
  </si>
  <si>
    <t>МУП "Рубцовские тепловые сети"</t>
  </si>
  <si>
    <t>2209023772</t>
  </si>
  <si>
    <t>220901001</t>
  </si>
  <si>
    <t>26505250</t>
  </si>
  <si>
    <t>МУП "Рубцовский тепловой комплекс"</t>
  </si>
  <si>
    <t>2209036348</t>
  </si>
  <si>
    <t>производство (некомбинированная выработка)</t>
  </si>
  <si>
    <t>Бийский муниципальный район</t>
  </si>
  <si>
    <t>01604000</t>
  </si>
  <si>
    <t>Светлоозерский сельсовет</t>
  </si>
  <si>
    <t>01604480</t>
  </si>
  <si>
    <t>26354867</t>
  </si>
  <si>
    <t>МУП "Светлоозерское"</t>
  </si>
  <si>
    <t>2234011876</t>
  </si>
  <si>
    <t>223401001</t>
  </si>
  <si>
    <t>Степновский сельсовет</t>
  </si>
  <si>
    <t>01636468</t>
  </si>
  <si>
    <t>26371156</t>
  </si>
  <si>
    <t>МУП "Сибиряк"</t>
  </si>
  <si>
    <t>2267004722</t>
  </si>
  <si>
    <t>26522854</t>
  </si>
  <si>
    <t>МУП "Смоленское"</t>
  </si>
  <si>
    <t>2271004549</t>
  </si>
  <si>
    <t>Сростинский сельсовет</t>
  </si>
  <si>
    <t>01609455</t>
  </si>
  <si>
    <t>26809838</t>
  </si>
  <si>
    <t>МУП "Сростинское"</t>
  </si>
  <si>
    <t>2239004047</t>
  </si>
  <si>
    <t>Стуковский сельсовет</t>
  </si>
  <si>
    <t>01630473</t>
  </si>
  <si>
    <t>28422485</t>
  </si>
  <si>
    <t>МУП "Стуковские коммунальные сети"</t>
  </si>
  <si>
    <t>2261001997</t>
  </si>
  <si>
    <t>Безголосовский сельсовет</t>
  </si>
  <si>
    <t>01601408</t>
  </si>
  <si>
    <t>26568834</t>
  </si>
  <si>
    <t>МУП "Темп"</t>
  </si>
  <si>
    <t>2231004969</t>
  </si>
  <si>
    <t>Малошелковниковский сельсовет</t>
  </si>
  <si>
    <t>01609428</t>
  </si>
  <si>
    <t>26809831</t>
  </si>
  <si>
    <t>МУП "Тепло"</t>
  </si>
  <si>
    <t>2239004054</t>
  </si>
  <si>
    <t>Завьяловский сельсовет</t>
  </si>
  <si>
    <t>01611434</t>
  </si>
  <si>
    <t>28424771</t>
  </si>
  <si>
    <t>МУП "Тепловик"</t>
  </si>
  <si>
    <t>2241000226</t>
  </si>
  <si>
    <t>Баевский муниципальный район</t>
  </si>
  <si>
    <t>01603000</t>
  </si>
  <si>
    <t>Баевский сельсовет</t>
  </si>
  <si>
    <t>01603407</t>
  </si>
  <si>
    <t>26354863</t>
  </si>
  <si>
    <t>МУП "Тепловые сети Баевского сельсовета"</t>
  </si>
  <si>
    <t>2233002170</t>
  </si>
  <si>
    <t>223301001</t>
  </si>
  <si>
    <t>Город Славгород</t>
  </si>
  <si>
    <t>01719000</t>
  </si>
  <si>
    <t>27911927</t>
  </si>
  <si>
    <t>МУП "Тепловые сети г. Славгорода"</t>
  </si>
  <si>
    <t>2210009204</t>
  </si>
  <si>
    <t>221001001</t>
  </si>
  <si>
    <t>Суетский муниципальный район</t>
  </si>
  <si>
    <t>01641000</t>
  </si>
  <si>
    <t>Верх-Суетский сельсовет</t>
  </si>
  <si>
    <t>01641413</t>
  </si>
  <si>
    <t>26588741</t>
  </si>
  <si>
    <t>МУП "Теплосети"</t>
  </si>
  <si>
    <t>2275001355</t>
  </si>
  <si>
    <t>227501001</t>
  </si>
  <si>
    <t>Залесовский муниципальный район</t>
  </si>
  <si>
    <t>01612000</t>
  </si>
  <si>
    <t>Залесовский сельсовет</t>
  </si>
  <si>
    <t>01612426</t>
  </si>
  <si>
    <t>28145383</t>
  </si>
  <si>
    <t>МУП "Теплоснабжение"</t>
  </si>
  <si>
    <t>2242004103</t>
  </si>
  <si>
    <t>224201001</t>
  </si>
  <si>
    <t>Алтайский сельсовет</t>
  </si>
  <si>
    <t>01602407</t>
  </si>
  <si>
    <t>26354861</t>
  </si>
  <si>
    <t>МУП "Теплоцентраль"</t>
  </si>
  <si>
    <t>2232007970</t>
  </si>
  <si>
    <t>Романовский муниципальный район</t>
  </si>
  <si>
    <t>01637000</t>
  </si>
  <si>
    <t>Романовский сельсовет</t>
  </si>
  <si>
    <t>01637468</t>
  </si>
  <si>
    <t>28284214</t>
  </si>
  <si>
    <t>2268002728</t>
  </si>
  <si>
    <t>226801001</t>
  </si>
  <si>
    <t>Солонешенский муниципальный район</t>
  </si>
  <si>
    <t>01643000</t>
  </si>
  <si>
    <t>Тумановский сельсовет</t>
  </si>
  <si>
    <t>01643481</t>
  </si>
  <si>
    <t>26354960</t>
  </si>
  <si>
    <t>МУП "Тумановское"</t>
  </si>
  <si>
    <t>2273320155</t>
  </si>
  <si>
    <t>227301001</t>
  </si>
  <si>
    <t>26522876</t>
  </si>
  <si>
    <t>МУП "Энергетик"</t>
  </si>
  <si>
    <t>2224134685</t>
  </si>
  <si>
    <t>Город Яровое</t>
  </si>
  <si>
    <t>01730000</t>
  </si>
  <si>
    <t>27770434</t>
  </si>
  <si>
    <t>МУП "ЯТЭК"</t>
  </si>
  <si>
    <t>2210009187</t>
  </si>
  <si>
    <t>221101001</t>
  </si>
  <si>
    <t>Передача+Сбыт</t>
  </si>
  <si>
    <t>Целинный муниципальный район</t>
  </si>
  <si>
    <t>01657000</t>
  </si>
  <si>
    <t>Марушинский сельсовет</t>
  </si>
  <si>
    <t>01657434</t>
  </si>
  <si>
    <t>26522964</t>
  </si>
  <si>
    <t>МУП ЖКХ "Марушка"</t>
  </si>
  <si>
    <t>2287005636</t>
  </si>
  <si>
    <t>228701001</t>
  </si>
  <si>
    <t>Ребрихинский муниципальный район</t>
  </si>
  <si>
    <t>01635000</t>
  </si>
  <si>
    <t>Станционно-Ребрихинский сельсовет</t>
  </si>
  <si>
    <t>01635476</t>
  </si>
  <si>
    <t>26354940</t>
  </si>
  <si>
    <t>МУП КХ при Администрации ст. Ребриха</t>
  </si>
  <si>
    <t>2266003483</t>
  </si>
  <si>
    <t>226601001</t>
  </si>
  <si>
    <t>27551688</t>
  </si>
  <si>
    <t>МУП МО Троицкий сельсовет Троицкого района Алтайского края "Тепловые сети"</t>
  </si>
  <si>
    <t>2281005904</t>
  </si>
  <si>
    <t>Александровский сельсовет</t>
  </si>
  <si>
    <t>01625404</t>
  </si>
  <si>
    <t>26354909</t>
  </si>
  <si>
    <t>МУП ТВС "Александровское коммунальное предприятие"</t>
  </si>
  <si>
    <t>2256006615</t>
  </si>
  <si>
    <t>Косихинский сельсовет</t>
  </si>
  <si>
    <t>01618434</t>
  </si>
  <si>
    <t>26354889</t>
  </si>
  <si>
    <t>МУП ТС "Косихинское"</t>
  </si>
  <si>
    <t>2249002120</t>
  </si>
  <si>
    <t>Рубцовский сельсовет</t>
  </si>
  <si>
    <t>01638462</t>
  </si>
  <si>
    <t>26379350</t>
  </si>
  <si>
    <t>МУП ТС "Тепло"</t>
  </si>
  <si>
    <t>2269008465</t>
  </si>
  <si>
    <t>226001901</t>
  </si>
  <si>
    <t>Топчихинский муниципальный район</t>
  </si>
  <si>
    <t>01649000</t>
  </si>
  <si>
    <t>Топчихинский сельсовет</t>
  </si>
  <si>
    <t>01649462</t>
  </si>
  <si>
    <t>26354971</t>
  </si>
  <si>
    <t>МУП ТС "Топчихинское"</t>
  </si>
  <si>
    <t>2279005181</t>
  </si>
  <si>
    <t>227901001</t>
  </si>
  <si>
    <t>26354819</t>
  </si>
  <si>
    <t>МУП г. Новоалтайска "НТС"</t>
  </si>
  <si>
    <t>2208002579</t>
  </si>
  <si>
    <t>Чарышский муниципальный район</t>
  </si>
  <si>
    <t>01658000</t>
  </si>
  <si>
    <t>Маралихинский сельсовет</t>
  </si>
  <si>
    <t>01658433</t>
  </si>
  <si>
    <t>26371310</t>
  </si>
  <si>
    <t>2288000969</t>
  </si>
  <si>
    <t>228801001</t>
  </si>
  <si>
    <t>26354839</t>
  </si>
  <si>
    <t>ОАО "АЗА"</t>
  </si>
  <si>
    <t>2225003220</t>
  </si>
  <si>
    <t>26354917</t>
  </si>
  <si>
    <t>ОАО "Авиационное предприятие "Алтай"</t>
  </si>
  <si>
    <t>2259001380</t>
  </si>
  <si>
    <t>26354800</t>
  </si>
  <si>
    <t>ОАО "Алейский маслосыркомбинат"</t>
  </si>
  <si>
    <t>2201000220</t>
  </si>
  <si>
    <t>26354809</t>
  </si>
  <si>
    <t>ОАО "Алтай-Кокс"</t>
  </si>
  <si>
    <t>2205001753</t>
  </si>
  <si>
    <t>220250001</t>
  </si>
  <si>
    <t>Передача</t>
  </si>
  <si>
    <t>26354817</t>
  </si>
  <si>
    <t>ОАО "Алтайвагон"</t>
  </si>
  <si>
    <t>2208000010</t>
  </si>
  <si>
    <t>997850001</t>
  </si>
  <si>
    <t>26648718</t>
  </si>
  <si>
    <t>ОАО "Алтайские коммунальные системы"</t>
  </si>
  <si>
    <t>2224081377</t>
  </si>
  <si>
    <t>27808247</t>
  </si>
  <si>
    <t>ОАО "Барнаульская ТЭЦ-3"</t>
  </si>
  <si>
    <t>2224152765</t>
  </si>
  <si>
    <t>27808198</t>
  </si>
  <si>
    <t>ОАО "Барнаульская генерация"</t>
  </si>
  <si>
    <t>2224152758</t>
  </si>
  <si>
    <t>27808172</t>
  </si>
  <si>
    <t>ОАО "Барнаульская теплосетевая компания"</t>
  </si>
  <si>
    <t>2224152780</t>
  </si>
  <si>
    <t>26354841</t>
  </si>
  <si>
    <t>ОАО "Барнаульский дрожжевой завод"</t>
  </si>
  <si>
    <t>2225020842</t>
  </si>
  <si>
    <t>26820897</t>
  </si>
  <si>
    <t>ОАО "Бийскэнерго"</t>
  </si>
  <si>
    <t>2204052762</t>
  </si>
  <si>
    <t>27501770</t>
  </si>
  <si>
    <t>ОАО "БийскэнергоТеплоТранзит"</t>
  </si>
  <si>
    <t>2204056968</t>
  </si>
  <si>
    <t>26354847</t>
  </si>
  <si>
    <t>ОАО "ИПП "Алтай"</t>
  </si>
  <si>
    <t>2225073266</t>
  </si>
  <si>
    <t>Шелаболихинский муниципальный район</t>
  </si>
  <si>
    <t>01645000</t>
  </si>
  <si>
    <t>Кипринский сельсовет</t>
  </si>
  <si>
    <t>01645428</t>
  </si>
  <si>
    <t>26371324</t>
  </si>
  <si>
    <t>ОАО "Кипринское"</t>
  </si>
  <si>
    <t>2290000980</t>
  </si>
  <si>
    <t>229001001</t>
  </si>
  <si>
    <t>Кулундинский муниципальный район</t>
  </si>
  <si>
    <t>01622000</t>
  </si>
  <si>
    <t>Кулундинский сельсовет</t>
  </si>
  <si>
    <t>01622460</t>
  </si>
  <si>
    <t>26354895</t>
  </si>
  <si>
    <t>ОАО "Кулундаконсервмолоко"</t>
  </si>
  <si>
    <t>2253000164</t>
  </si>
  <si>
    <t>225301001</t>
  </si>
  <si>
    <t>Степноозёрский поссовет</t>
  </si>
  <si>
    <t>01605157</t>
  </si>
  <si>
    <t>26354870</t>
  </si>
  <si>
    <t>ОАО "Кучуксульфат"</t>
  </si>
  <si>
    <t>2235001430</t>
  </si>
  <si>
    <t>223501001</t>
  </si>
  <si>
    <t>26653713</t>
  </si>
  <si>
    <t>ОАО "Мельник"</t>
  </si>
  <si>
    <t>2209006093</t>
  </si>
  <si>
    <t>27505890</t>
  </si>
  <si>
    <t>ОАО "НЗМК"</t>
  </si>
  <si>
    <t>2208022448</t>
  </si>
  <si>
    <t>26758448</t>
  </si>
  <si>
    <t>ОАО "Стуковское"</t>
  </si>
  <si>
    <t>2261001644</t>
  </si>
  <si>
    <t>26648423</t>
  </si>
  <si>
    <t>ОАО "Управляющая компания "Доверие"</t>
  </si>
  <si>
    <t>2224119510</t>
  </si>
  <si>
    <t>26651888</t>
  </si>
  <si>
    <t>ОАО "Хлебная база №39"</t>
  </si>
  <si>
    <t>2235001743</t>
  </si>
  <si>
    <t>Черемновский сельсовет</t>
  </si>
  <si>
    <t>01630482</t>
  </si>
  <si>
    <t>26354922</t>
  </si>
  <si>
    <t>ОАО "Черемновский сахарный завод"</t>
  </si>
  <si>
    <t>2261001027</t>
  </si>
  <si>
    <t>Победимский сельсовет</t>
  </si>
  <si>
    <t>01649452</t>
  </si>
  <si>
    <t>26371227</t>
  </si>
  <si>
    <t>ОАО ПР "Чистюньский"</t>
  </si>
  <si>
    <t>2279005833</t>
  </si>
  <si>
    <t>Ребрихинский сельсовет</t>
  </si>
  <si>
    <t>01635464</t>
  </si>
  <si>
    <t>26515065</t>
  </si>
  <si>
    <t>ООО "АПС-Исток"</t>
  </si>
  <si>
    <t>2266600592</t>
  </si>
  <si>
    <t>26807667</t>
  </si>
  <si>
    <t>ООО "Алейская тепловая компания"</t>
  </si>
  <si>
    <t>2201008853</t>
  </si>
  <si>
    <t>Зональный сельсовет</t>
  </si>
  <si>
    <t>01629426</t>
  </si>
  <si>
    <t>27713242</t>
  </si>
  <si>
    <t>ООО "Алтайский Инженерный Центр"</t>
  </si>
  <si>
    <t>2225093583</t>
  </si>
  <si>
    <t>26649689</t>
  </si>
  <si>
    <t>ООО "Алтайэнергосетьпроект"</t>
  </si>
  <si>
    <t>2225055563</t>
  </si>
  <si>
    <t>Арбузовский сельсовет</t>
  </si>
  <si>
    <t>01630401</t>
  </si>
  <si>
    <t>26651880</t>
  </si>
  <si>
    <t>ООО "Арбузовские коммунальные системы"</t>
  </si>
  <si>
    <t>2261008897</t>
  </si>
  <si>
    <t>01604470</t>
  </si>
  <si>
    <t>27952252</t>
  </si>
  <si>
    <t>ООО "Аркада"</t>
  </si>
  <si>
    <t>2234019498</t>
  </si>
  <si>
    <t>Березовский сельсовет</t>
  </si>
  <si>
    <t>01632416</t>
  </si>
  <si>
    <t>27812600</t>
  </si>
  <si>
    <t>ООО "Берёзовское ЖКХ"</t>
  </si>
  <si>
    <t>2263026588</t>
  </si>
  <si>
    <t>Линевский сельсовет</t>
  </si>
  <si>
    <t>01640434</t>
  </si>
  <si>
    <t>28254196</t>
  </si>
  <si>
    <t>ООО "БиТЭК"</t>
  </si>
  <si>
    <t>2271002830</t>
  </si>
  <si>
    <t>28160632</t>
  </si>
  <si>
    <t>ООО "Бийскэнергосервис"</t>
  </si>
  <si>
    <t>2204063972</t>
  </si>
  <si>
    <t>Бобровский сельсовет</t>
  </si>
  <si>
    <t>01632420</t>
  </si>
  <si>
    <t>26649183</t>
  </si>
  <si>
    <t>ООО "Бобровский лесокомбинат"</t>
  </si>
  <si>
    <t>2263023354</t>
  </si>
  <si>
    <t>Васильчуковский сельсовет</t>
  </si>
  <si>
    <t>01617406</t>
  </si>
  <si>
    <t>26370995</t>
  </si>
  <si>
    <t>ООО "ВКС"</t>
  </si>
  <si>
    <t>2248005209</t>
  </si>
  <si>
    <t>Новичихинский муниципальный район</t>
  </si>
  <si>
    <t>01628000</t>
  </si>
  <si>
    <t>Долговский сельсовет</t>
  </si>
  <si>
    <t>01628411</t>
  </si>
  <si>
    <t>26790728</t>
  </si>
  <si>
    <t>ООО "Верный путь"</t>
  </si>
  <si>
    <t>2260002211</t>
  </si>
  <si>
    <t>226001001</t>
  </si>
  <si>
    <t>Верх-Бехтемирский сельсовет</t>
  </si>
  <si>
    <t>01604415</t>
  </si>
  <si>
    <t>26519989</t>
  </si>
  <si>
    <t>ООО "Верх-Бехтемирское"</t>
  </si>
  <si>
    <t>2234020038</t>
  </si>
  <si>
    <t>Верх-Ануйский сельсовет</t>
  </si>
  <si>
    <t>01607411</t>
  </si>
  <si>
    <t>26772537</t>
  </si>
  <si>
    <t>ООО "Водопровод"</t>
  </si>
  <si>
    <t>2237002855</t>
  </si>
  <si>
    <t>223701001</t>
  </si>
  <si>
    <t>26651822</t>
  </si>
  <si>
    <t>ООО "Водотеплоснабжения "Тепло"</t>
  </si>
  <si>
    <t>2269009148</t>
  </si>
  <si>
    <t>26521481</t>
  </si>
  <si>
    <t>ООО "Восток"</t>
  </si>
  <si>
    <t>2253005042</t>
  </si>
  <si>
    <t>Георгиевский сельсовет</t>
  </si>
  <si>
    <t>01625413</t>
  </si>
  <si>
    <t>27469444</t>
  </si>
  <si>
    <t>2256005516</t>
  </si>
  <si>
    <t>Волчихинский муниципальный район</t>
  </si>
  <si>
    <t>01608000</t>
  </si>
  <si>
    <t>Волчихинский сельсовет</t>
  </si>
  <si>
    <t>01608421</t>
  </si>
  <si>
    <t>28263102</t>
  </si>
  <si>
    <t>ООО "Вострово Лес"</t>
  </si>
  <si>
    <t>2238003749</t>
  </si>
  <si>
    <t>223801001</t>
  </si>
  <si>
    <t>Алексеевский сельсовет</t>
  </si>
  <si>
    <t>01605406</t>
  </si>
  <si>
    <t>27249233</t>
  </si>
  <si>
    <t>ООО "Восход"</t>
  </si>
  <si>
    <t>2235007456</t>
  </si>
  <si>
    <t>26653082</t>
  </si>
  <si>
    <t>ООО "ГОРЕМ-3"</t>
  </si>
  <si>
    <t>0411144305</t>
  </si>
  <si>
    <t>220501001</t>
  </si>
  <si>
    <t>Чемровский сельсовет</t>
  </si>
  <si>
    <t>01629493</t>
  </si>
  <si>
    <t>26802146</t>
  </si>
  <si>
    <t>ООО "Гарант"</t>
  </si>
  <si>
    <t>2245004366</t>
  </si>
  <si>
    <t>Заринский муниципальный район</t>
  </si>
  <si>
    <t>01613000</t>
  </si>
  <si>
    <t>Голухинский сельсовет</t>
  </si>
  <si>
    <t>01613428</t>
  </si>
  <si>
    <t>26521928</t>
  </si>
  <si>
    <t>ООО "Голухацемсервис"</t>
  </si>
  <si>
    <t>2244005367</t>
  </si>
  <si>
    <t>224401001</t>
  </si>
  <si>
    <t>Енисейский сельсовет</t>
  </si>
  <si>
    <t>01604422</t>
  </si>
  <si>
    <t>28029572</t>
  </si>
  <si>
    <t>ООО "Енисейское"</t>
  </si>
  <si>
    <t>2234013658</t>
  </si>
  <si>
    <t>26379302</t>
  </si>
  <si>
    <t>ООО "ЖКУ"</t>
  </si>
  <si>
    <t>2205009865</t>
  </si>
  <si>
    <t>Михайловский муниципальный район</t>
  </si>
  <si>
    <t>01627000</t>
  </si>
  <si>
    <t>Малиновоозёрский поссовет</t>
  </si>
  <si>
    <t>01627154</t>
  </si>
  <si>
    <t>28036686</t>
  </si>
  <si>
    <t>ООО "ЖКХ Малиновоозерское"</t>
  </si>
  <si>
    <t>2258004980</t>
  </si>
  <si>
    <t>225801001</t>
  </si>
  <si>
    <t>28422347</t>
  </si>
  <si>
    <t>ООО "ЖКХ Светлоозерское"</t>
  </si>
  <si>
    <t>2234014041</t>
  </si>
  <si>
    <t>Солонешенский сельсовет</t>
  </si>
  <si>
    <t>01643450</t>
  </si>
  <si>
    <t>26522240</t>
  </si>
  <si>
    <t>ООО "Жилищно-коммунальное хозяйство"</t>
  </si>
  <si>
    <t>2273320229</t>
  </si>
  <si>
    <t>Шумановский сельсовет</t>
  </si>
  <si>
    <t>01660460</t>
  </si>
  <si>
    <t>26354916</t>
  </si>
  <si>
    <t>ООО "Жилищное общество Гальбштадт"</t>
  </si>
  <si>
    <t>2259000869</t>
  </si>
  <si>
    <t>Заринский сельсовет</t>
  </si>
  <si>
    <t>01604424</t>
  </si>
  <si>
    <t>28261891</t>
  </si>
  <si>
    <t>ООО "Заринское ЖКХ"</t>
  </si>
  <si>
    <t>2234013672</t>
  </si>
  <si>
    <t>26650210</t>
  </si>
  <si>
    <t>ООО "Затан"</t>
  </si>
  <si>
    <t>2225095809</t>
  </si>
  <si>
    <t>производство (некомбинированная выработка)+сбыт</t>
  </si>
  <si>
    <t>Хабарский муниципальный район</t>
  </si>
  <si>
    <t>01656000</t>
  </si>
  <si>
    <t>Зятьково-Реченский сельсовет</t>
  </si>
  <si>
    <t>01656412</t>
  </si>
  <si>
    <t>26371301</t>
  </si>
  <si>
    <t>ООО "Зятьково-Реченские ТВС"</t>
  </si>
  <si>
    <t>2286003763</t>
  </si>
  <si>
    <t>228601001</t>
  </si>
  <si>
    <t>Тальменский поссовет</t>
  </si>
  <si>
    <t>01647151</t>
  </si>
  <si>
    <t>27546813</t>
  </si>
  <si>
    <t>ООО "Импульс"</t>
  </si>
  <si>
    <t>2277012232</t>
  </si>
  <si>
    <t>28425086</t>
  </si>
  <si>
    <t>ООО "Кировское"</t>
  </si>
  <si>
    <t>2231005031</t>
  </si>
  <si>
    <t>Ключевский сельсовет</t>
  </si>
  <si>
    <t>01617424</t>
  </si>
  <si>
    <t>26370994</t>
  </si>
  <si>
    <t>ООО "Ключевские коммунальные системы"</t>
  </si>
  <si>
    <t>2248005199</t>
  </si>
  <si>
    <t>Покровский сельсовет</t>
  </si>
  <si>
    <t>01625466</t>
  </si>
  <si>
    <t>28145394</t>
  </si>
  <si>
    <t>ООО "Колос"</t>
  </si>
  <si>
    <t>2256006044</t>
  </si>
  <si>
    <t>Ельцовский муниципальный район</t>
  </si>
  <si>
    <t>01610000</t>
  </si>
  <si>
    <t>Ельцовский сельсовет</t>
  </si>
  <si>
    <t>01610422</t>
  </si>
  <si>
    <t>28424525</t>
  </si>
  <si>
    <t>ООО "Коммунальное"</t>
  </si>
  <si>
    <t>2240003993</t>
  </si>
  <si>
    <t>224001001</t>
  </si>
  <si>
    <t>27284669</t>
  </si>
  <si>
    <t>ООО "Коммунальщик"</t>
  </si>
  <si>
    <t>2245004408</t>
  </si>
  <si>
    <t>Ракитовский сельсовет</t>
  </si>
  <si>
    <t>01627444</t>
  </si>
  <si>
    <t>27254141</t>
  </si>
  <si>
    <t>2258004878</t>
  </si>
  <si>
    <t>Поспелихинский муниципальный район</t>
  </si>
  <si>
    <t>01634000</t>
  </si>
  <si>
    <t>Поспелихинский сельсовет</t>
  </si>
  <si>
    <t>01634489</t>
  </si>
  <si>
    <t>26629465</t>
  </si>
  <si>
    <t>2265040605</t>
  </si>
  <si>
    <t>226501001</t>
  </si>
  <si>
    <t>Староалейский сельсовет</t>
  </si>
  <si>
    <t>01650466</t>
  </si>
  <si>
    <t>28272177</t>
  </si>
  <si>
    <t>2280002788</t>
  </si>
  <si>
    <t>27876773</t>
  </si>
  <si>
    <t>ООО "Коммунальщик-1"</t>
  </si>
  <si>
    <t>2207009067</t>
  </si>
  <si>
    <t>27876797</t>
  </si>
  <si>
    <t>ООО "Коммунальщик-3"</t>
  </si>
  <si>
    <t>2207009050</t>
  </si>
  <si>
    <t>26370856</t>
  </si>
  <si>
    <t>ООО "Коммунсервис"</t>
  </si>
  <si>
    <t>2222027381</t>
  </si>
  <si>
    <t>01627416</t>
  </si>
  <si>
    <t>27254150</t>
  </si>
  <si>
    <t>2258004807</t>
  </si>
  <si>
    <t>Красногорский муниципальный район</t>
  </si>
  <si>
    <t>01619000</t>
  </si>
  <si>
    <t>Красногорский сельсовет</t>
  </si>
  <si>
    <t>01619423</t>
  </si>
  <si>
    <t>26522303</t>
  </si>
  <si>
    <t>ООО "Коммунэнерго"</t>
  </si>
  <si>
    <t>2250700792</t>
  </si>
  <si>
    <t>225001001</t>
  </si>
  <si>
    <t>Комсомольский сельсовет</t>
  </si>
  <si>
    <t>01630437</t>
  </si>
  <si>
    <t>26649243</t>
  </si>
  <si>
    <t>ООО "Комсомольское ЖКХ"</t>
  </si>
  <si>
    <t>2261009241</t>
  </si>
  <si>
    <t>Коротоякский сельсовет</t>
  </si>
  <si>
    <t>01656420</t>
  </si>
  <si>
    <t>26581339</t>
  </si>
  <si>
    <t>ООО "Короткоякское коммунальное хозяйство"</t>
  </si>
  <si>
    <t>2286003925</t>
  </si>
  <si>
    <t>Хабарский сельсовет</t>
  </si>
  <si>
    <t>01656493</t>
  </si>
  <si>
    <t>28424069</t>
  </si>
  <si>
    <t>ООО "Кристалл-Хабары"</t>
  </si>
  <si>
    <t>2286004189</t>
  </si>
  <si>
    <t>Курьинский муниципальный район</t>
  </si>
  <si>
    <t>01623000</t>
  </si>
  <si>
    <t>Курьинский сельсовет</t>
  </si>
  <si>
    <t>01623466</t>
  </si>
  <si>
    <t>26771639</t>
  </si>
  <si>
    <t>ООО "Курьинские коммунальные системы"</t>
  </si>
  <si>
    <t>2254003640</t>
  </si>
  <si>
    <t>225401001</t>
  </si>
  <si>
    <t>26649323</t>
  </si>
  <si>
    <t>ООО "Ларичихинское"</t>
  </si>
  <si>
    <t>2277011503</t>
  </si>
  <si>
    <t>Лесной сельсовет</t>
  </si>
  <si>
    <t>01604437</t>
  </si>
  <si>
    <t>26520004</t>
  </si>
  <si>
    <t>ООО "Лесное ЖКХ"</t>
  </si>
  <si>
    <t>2234020133</t>
  </si>
  <si>
    <t>27253640</t>
  </si>
  <si>
    <t>ООО "Локтевский"</t>
  </si>
  <si>
    <t>2256007626</t>
  </si>
  <si>
    <t>Калмыцко-Мысовский сельсовет</t>
  </si>
  <si>
    <t>01634433</t>
  </si>
  <si>
    <t>26629467</t>
  </si>
  <si>
    <t>ООО "Луч"</t>
  </si>
  <si>
    <t>2265005230</t>
  </si>
  <si>
    <t>Мартовский сельсовет</t>
  </si>
  <si>
    <t>01656430</t>
  </si>
  <si>
    <t>26581341</t>
  </si>
  <si>
    <t>ООО "Мартовские тепловодосети"</t>
  </si>
  <si>
    <t>2286003918</t>
  </si>
  <si>
    <t>Масальский сельсовет</t>
  </si>
  <si>
    <t>01625440</t>
  </si>
  <si>
    <t>27876721</t>
  </si>
  <si>
    <t>ООО "Масальское ТВС"</t>
  </si>
  <si>
    <t>2256007707</t>
  </si>
  <si>
    <t>28424531</t>
  </si>
  <si>
    <t>ООО "Металл-Импорт"</t>
  </si>
  <si>
    <t>2221206483</t>
  </si>
  <si>
    <t>Новоильинский сельсовет</t>
  </si>
  <si>
    <t>01656446</t>
  </si>
  <si>
    <t>28424325</t>
  </si>
  <si>
    <t>ООО "Монолит"</t>
  </si>
  <si>
    <t>2286004206</t>
  </si>
  <si>
    <t>28069309</t>
  </si>
  <si>
    <t>ООО "НЗЖБИ им. Иванова Г.С."</t>
  </si>
  <si>
    <t>2208019364</t>
  </si>
  <si>
    <t>27773444</t>
  </si>
  <si>
    <t>ООО "НПК-Энерго"</t>
  </si>
  <si>
    <t>2204031610</t>
  </si>
  <si>
    <t>Солтонский муниципальный район</t>
  </si>
  <si>
    <t>01644000</t>
  </si>
  <si>
    <t>Солтонский сельсовет</t>
  </si>
  <si>
    <t>01644481</t>
  </si>
  <si>
    <t>28006792</t>
  </si>
  <si>
    <t>ООО "НЭП"</t>
  </si>
  <si>
    <t>2274004716</t>
  </si>
  <si>
    <t>227401001</t>
  </si>
  <si>
    <t>28052792</t>
  </si>
  <si>
    <t>ООО "НЭРИ"</t>
  </si>
  <si>
    <t>2277012433</t>
  </si>
  <si>
    <t>26524356</t>
  </si>
  <si>
    <t>ООО "Научный городок"</t>
  </si>
  <si>
    <t>2223054211</t>
  </si>
  <si>
    <t>222301001</t>
  </si>
  <si>
    <t>26354846</t>
  </si>
  <si>
    <t>ООО "Нерудная партия"</t>
  </si>
  <si>
    <t>2225073210</t>
  </si>
  <si>
    <t>26649723</t>
  </si>
  <si>
    <t>ООО "Новая эра"</t>
  </si>
  <si>
    <t>2277011126</t>
  </si>
  <si>
    <t>Новозоринский сельсовет</t>
  </si>
  <si>
    <t>01630455</t>
  </si>
  <si>
    <t>26521393</t>
  </si>
  <si>
    <t>ООО "Новозоринские коммунальные сети"</t>
  </si>
  <si>
    <t>2261009153</t>
  </si>
  <si>
    <t>26581343</t>
  </si>
  <si>
    <t>ООО "Новоильинское коммунальное хозяйство"</t>
  </si>
  <si>
    <t>2286003900</t>
  </si>
  <si>
    <t>27254843</t>
  </si>
  <si>
    <t>ООО "Огни"</t>
  </si>
  <si>
    <t>2261000200</t>
  </si>
  <si>
    <t>Санниковский сельсовет</t>
  </si>
  <si>
    <t>01632472</t>
  </si>
  <si>
    <t>27815345</t>
  </si>
  <si>
    <t>ООО "ПКС"</t>
  </si>
  <si>
    <t>2263025464</t>
  </si>
  <si>
    <t>Панкрушихинский муниципальный район</t>
  </si>
  <si>
    <t>01631000</t>
  </si>
  <si>
    <t>Панкрушихинский сельсовет</t>
  </si>
  <si>
    <t>01631456</t>
  </si>
  <si>
    <t>27664563</t>
  </si>
  <si>
    <t>ООО "Панкрушихинское МОКХ"</t>
  </si>
  <si>
    <t>2262003718</t>
  </si>
  <si>
    <t>226201001</t>
  </si>
  <si>
    <t>производство (некомбинированная выработка)+передача</t>
  </si>
  <si>
    <t>Чеканихинский сельсовет</t>
  </si>
  <si>
    <t>01655491</t>
  </si>
  <si>
    <t>26650345</t>
  </si>
  <si>
    <t>ООО "Петров"</t>
  </si>
  <si>
    <t>2221056943</t>
  </si>
  <si>
    <t>Прутской сельсовет</t>
  </si>
  <si>
    <t>01630464</t>
  </si>
  <si>
    <t>26521387</t>
  </si>
  <si>
    <t>ООО "Прутские коммунальные сети"</t>
  </si>
  <si>
    <t>2261009121</t>
  </si>
  <si>
    <t>26370849</t>
  </si>
  <si>
    <t>ООО "Районный водоканал"</t>
  </si>
  <si>
    <t>2209031420</t>
  </si>
  <si>
    <t>26654051</t>
  </si>
  <si>
    <t>ООО "Ребрихинский лесхоз"</t>
  </si>
  <si>
    <t>2266021919</t>
  </si>
  <si>
    <t>26779515</t>
  </si>
  <si>
    <t>ООО "Реванш"</t>
  </si>
  <si>
    <t>2261005198</t>
  </si>
  <si>
    <t>Алейский сельсовет</t>
  </si>
  <si>
    <t>01601402</t>
  </si>
  <si>
    <t>28155743</t>
  </si>
  <si>
    <t>ООО "Родник"</t>
  </si>
  <si>
    <t>2231005000</t>
  </si>
  <si>
    <t>26649177</t>
  </si>
  <si>
    <t>ООО "Селф"</t>
  </si>
  <si>
    <t>2204040012</t>
  </si>
  <si>
    <t>26648417</t>
  </si>
  <si>
    <t>ООО "Сетевая компания "Союз"</t>
  </si>
  <si>
    <t>2224117640</t>
  </si>
  <si>
    <t>27686555</t>
  </si>
  <si>
    <t>ООО "Сибирская торгово-промышленная компания"</t>
  </si>
  <si>
    <t>7020036657</t>
  </si>
  <si>
    <t>223443001</t>
  </si>
  <si>
    <t>Малоенисейский сельсовет</t>
  </si>
  <si>
    <t>01604455</t>
  </si>
  <si>
    <t>28423832</t>
  </si>
  <si>
    <t>ООО "ТВТ"</t>
  </si>
  <si>
    <t>2234013721</t>
  </si>
  <si>
    <t>27849321</t>
  </si>
  <si>
    <t>ООО "ТЕМП"</t>
  </si>
  <si>
    <t>2265005537</t>
  </si>
  <si>
    <t>Город Горняк</t>
  </si>
  <si>
    <t>01625101</t>
  </si>
  <si>
    <t>27460114</t>
  </si>
  <si>
    <t>ООО "ТЕПЛО №1"</t>
  </si>
  <si>
    <t>2256007584</t>
  </si>
  <si>
    <t>27460166</t>
  </si>
  <si>
    <t>ООО "ТЕПЛО №2"</t>
  </si>
  <si>
    <t>2256007591</t>
  </si>
  <si>
    <t>27460170</t>
  </si>
  <si>
    <t>ООО "ТЕПЛО №3"</t>
  </si>
  <si>
    <t>2256007601</t>
  </si>
  <si>
    <t>Николаевский сельсовет</t>
  </si>
  <si>
    <t>01660425</t>
  </si>
  <si>
    <t>26522258</t>
  </si>
  <si>
    <t>ООО "ТЕПЛОВОДСЕРВИС"</t>
  </si>
  <si>
    <t>2270004017</t>
  </si>
  <si>
    <t>Угловский сельсовет</t>
  </si>
  <si>
    <t>01653488</t>
  </si>
  <si>
    <t>27848125</t>
  </si>
  <si>
    <t>ООО "ТЕПЛОСЕРВИС"</t>
  </si>
  <si>
    <t>2283005138</t>
  </si>
  <si>
    <t>28268936</t>
  </si>
  <si>
    <t>ООО "ТЕСО"</t>
  </si>
  <si>
    <t>2234014027</t>
  </si>
  <si>
    <t>Благовещенский поссовет</t>
  </si>
  <si>
    <t>01605151</t>
  </si>
  <si>
    <t>27321004</t>
  </si>
  <si>
    <t>ООО "ТСП"</t>
  </si>
  <si>
    <t>2235008932</t>
  </si>
  <si>
    <t>27548147</t>
  </si>
  <si>
    <t>ООО "Тека и К"</t>
  </si>
  <si>
    <t>2263024414</t>
  </si>
  <si>
    <t>Северский сельсовет</t>
  </si>
  <si>
    <t>01617479</t>
  </si>
  <si>
    <t>26370993</t>
  </si>
  <si>
    <t>ООО "Тепло сервис"</t>
  </si>
  <si>
    <t>2248005093</t>
  </si>
  <si>
    <t>27798161</t>
  </si>
  <si>
    <t>ООО "Тепло"</t>
  </si>
  <si>
    <t>2225126937</t>
  </si>
  <si>
    <t>27566985</t>
  </si>
  <si>
    <t>2249010586</t>
  </si>
  <si>
    <t>Шелаболихинский сельсовет</t>
  </si>
  <si>
    <t>01645460</t>
  </si>
  <si>
    <t>27878886</t>
  </si>
  <si>
    <t>2290000074</t>
  </si>
  <si>
    <t>Соколовский сельсовет</t>
  </si>
  <si>
    <t>01629480</t>
  </si>
  <si>
    <t>26774255</t>
  </si>
  <si>
    <t>ООО "ТеплоВодоСети"</t>
  </si>
  <si>
    <t>2245004292</t>
  </si>
  <si>
    <t>26370935</t>
  </si>
  <si>
    <t>ООО "Тепловик"</t>
  </si>
  <si>
    <t>2241003280</t>
  </si>
  <si>
    <t>Родинский сельсовет</t>
  </si>
  <si>
    <t>01636456</t>
  </si>
  <si>
    <t>26648970</t>
  </si>
  <si>
    <t>2267004867</t>
  </si>
  <si>
    <t>26523526</t>
  </si>
  <si>
    <t>ООО "Тепловодсервис"</t>
  </si>
  <si>
    <t>2276006081</t>
  </si>
  <si>
    <t>227601001</t>
  </si>
  <si>
    <t>26768160</t>
  </si>
  <si>
    <t>ООО "Тепловодсеть"</t>
  </si>
  <si>
    <t>2253005148</t>
  </si>
  <si>
    <t>28145455</t>
  </si>
  <si>
    <t>ООО "Тепловые сети"</t>
  </si>
  <si>
    <t>2289007011</t>
  </si>
  <si>
    <t>Змеиногорский муниципальный район</t>
  </si>
  <si>
    <t>01614000</t>
  </si>
  <si>
    <t>город Змеиногорск</t>
  </si>
  <si>
    <t>01614101</t>
  </si>
  <si>
    <t>27882393</t>
  </si>
  <si>
    <t>ООО "Теплоком 1"</t>
  </si>
  <si>
    <t>2206004281</t>
  </si>
  <si>
    <t>220601001</t>
  </si>
  <si>
    <t>27882866</t>
  </si>
  <si>
    <t>ООО "Теплоком 2"</t>
  </si>
  <si>
    <t>2206004267</t>
  </si>
  <si>
    <t>220601000</t>
  </si>
  <si>
    <t>28424489</t>
  </si>
  <si>
    <t>ООО "Теплосервис"</t>
  </si>
  <si>
    <t>2201009303</t>
  </si>
  <si>
    <t>Мамонтовский муниципальный район</t>
  </si>
  <si>
    <t>01626000</t>
  </si>
  <si>
    <t>Мамонтовский сельсовет</t>
  </si>
  <si>
    <t>01626449</t>
  </si>
  <si>
    <t>28263517</t>
  </si>
  <si>
    <t>2257005692</t>
  </si>
  <si>
    <t>225701001</t>
  </si>
  <si>
    <t>Крутихинский муниципальный район</t>
  </si>
  <si>
    <t>01621000</t>
  </si>
  <si>
    <t>Крутихинский сельсовет</t>
  </si>
  <si>
    <t>01621430</t>
  </si>
  <si>
    <t>26523575</t>
  </si>
  <si>
    <t>ООО "Теплосети"</t>
  </si>
  <si>
    <t>2252004007</t>
  </si>
  <si>
    <t>225201001</t>
  </si>
  <si>
    <t>Урюпинский сельсовет</t>
  </si>
  <si>
    <t>01601485</t>
  </si>
  <si>
    <t>27248449</t>
  </si>
  <si>
    <t>ООО "Теплосеть"</t>
  </si>
  <si>
    <t>2201007899</t>
  </si>
  <si>
    <t>Шимолинский сельсовет</t>
  </si>
  <si>
    <t>01605483</t>
  </si>
  <si>
    <t>27813477</t>
  </si>
  <si>
    <t>2235009125</t>
  </si>
  <si>
    <t>28424483</t>
  </si>
  <si>
    <t>2201009350</t>
  </si>
  <si>
    <t>26653747</t>
  </si>
  <si>
    <t>2204032117</t>
  </si>
  <si>
    <t>28275883</t>
  </si>
  <si>
    <t>ООО "Теплосеть+"</t>
  </si>
  <si>
    <t>2231005024</t>
  </si>
  <si>
    <t>Усть-Калманский сельсовет</t>
  </si>
  <si>
    <t>01654455</t>
  </si>
  <si>
    <t>28421872</t>
  </si>
  <si>
    <t>ООО "Теплоснабжение"</t>
  </si>
  <si>
    <t>2284004200</t>
  </si>
  <si>
    <t>Новичихинский сельсовет</t>
  </si>
  <si>
    <t>01628444</t>
  </si>
  <si>
    <t>26520198</t>
  </si>
  <si>
    <t>ООО "Теплострой"</t>
  </si>
  <si>
    <t>2260003310</t>
  </si>
  <si>
    <t>26767895</t>
  </si>
  <si>
    <t>ООО "Теплотранс"</t>
  </si>
  <si>
    <t>2234013023</t>
  </si>
  <si>
    <t>28236902</t>
  </si>
  <si>
    <t>ООО "Теплоэнерго"</t>
  </si>
  <si>
    <t>2265005752</t>
  </si>
  <si>
    <t>27818951</t>
  </si>
  <si>
    <t>ООО "Теплоэнергогаз"</t>
  </si>
  <si>
    <t>2204059447</t>
  </si>
  <si>
    <t>28425076</t>
  </si>
  <si>
    <t>ООО "Термо"</t>
  </si>
  <si>
    <t>2290000155</t>
  </si>
  <si>
    <t>28077692</t>
  </si>
  <si>
    <t>ООО "Техком"</t>
  </si>
  <si>
    <t>2252004198</t>
  </si>
  <si>
    <t>01656486</t>
  </si>
  <si>
    <t>26371302</t>
  </si>
  <si>
    <t>ООО "Тополинский КЭК"</t>
  </si>
  <si>
    <t>2286003770</t>
  </si>
  <si>
    <t>Новоегорьевский сельсовет</t>
  </si>
  <si>
    <t>01609433</t>
  </si>
  <si>
    <t>26809828</t>
  </si>
  <si>
    <t>ООО "Управляющая компания "Егорьевское"</t>
  </si>
  <si>
    <t>2239004008</t>
  </si>
  <si>
    <t>Быстрянский сельсовет</t>
  </si>
  <si>
    <t>01619407</t>
  </si>
  <si>
    <t>27798148</t>
  </si>
  <si>
    <t>ООО "Управляющая компания "Жилищный комплекс - Плюс"</t>
  </si>
  <si>
    <t>2250004523</t>
  </si>
  <si>
    <t>27831887</t>
  </si>
  <si>
    <t>ООО "Управляющая компания "Уютный дом"</t>
  </si>
  <si>
    <t>2224148261</t>
  </si>
  <si>
    <t>26371288</t>
  </si>
  <si>
    <t>ООО "Управляющая компания Усть-Калманские коммунальные системы"</t>
  </si>
  <si>
    <t>2284007152</t>
  </si>
  <si>
    <t>26354987</t>
  </si>
  <si>
    <t>ООО "Хабарский коммунальноэнергетический комплекс"</t>
  </si>
  <si>
    <t>2286003749</t>
  </si>
  <si>
    <t>Чарышский сельсовет</t>
  </si>
  <si>
    <t>01658488</t>
  </si>
  <si>
    <t>26758348</t>
  </si>
  <si>
    <t>ООО "Чарышское МЖКП"</t>
  </si>
  <si>
    <t>2288003092</t>
  </si>
  <si>
    <t>26521389</t>
  </si>
  <si>
    <t>ООО "Черемновские коммунальные системы"</t>
  </si>
  <si>
    <t>2261008311</t>
  </si>
  <si>
    <t>Приобский сельсовет</t>
  </si>
  <si>
    <t>01607437</t>
  </si>
  <si>
    <t>28145080</t>
  </si>
  <si>
    <t>ООО "Эдем"</t>
  </si>
  <si>
    <t>2237000520</t>
  </si>
  <si>
    <t>Барановский сельсовет</t>
  </si>
  <si>
    <t>01614422</t>
  </si>
  <si>
    <t>27253051</t>
  </si>
  <si>
    <t>ООО "Энергия 1"</t>
  </si>
  <si>
    <t>2206004179</t>
  </si>
  <si>
    <t>27253102</t>
  </si>
  <si>
    <t>ООО "Энергия 2"</t>
  </si>
  <si>
    <t>2206004186</t>
  </si>
  <si>
    <t>Новотырышкинский сельсовет</t>
  </si>
  <si>
    <t>01640445</t>
  </si>
  <si>
    <t>26354954</t>
  </si>
  <si>
    <t>ООО "Энергия"</t>
  </si>
  <si>
    <t>2271004901</t>
  </si>
  <si>
    <t>26817000</t>
  </si>
  <si>
    <t>2280004697</t>
  </si>
  <si>
    <t>26653781</t>
  </si>
  <si>
    <t>ООО "Энерговодснаб"</t>
  </si>
  <si>
    <t>2223966056</t>
  </si>
  <si>
    <t>28153202</t>
  </si>
  <si>
    <t>ООО "Энергоресурс"</t>
  </si>
  <si>
    <t>2209041860</t>
  </si>
  <si>
    <t>Целинный сельсовет</t>
  </si>
  <si>
    <t>01657479</t>
  </si>
  <si>
    <t>28009063</t>
  </si>
  <si>
    <t>ООО "Эпсилон - Энерджи"</t>
  </si>
  <si>
    <t>5406666672</t>
  </si>
  <si>
    <t>540601001</t>
  </si>
  <si>
    <t>27495035</t>
  </si>
  <si>
    <t>ООО "Эпсилон"</t>
  </si>
  <si>
    <t>2240003908</t>
  </si>
  <si>
    <t>27678605</t>
  </si>
  <si>
    <t>ООО ЖКХ "Бочкари"</t>
  </si>
  <si>
    <t>2287006157</t>
  </si>
  <si>
    <t>Советский муниципальный район</t>
  </si>
  <si>
    <t>01642000</t>
  </si>
  <si>
    <t>Советский сельсовет</t>
  </si>
  <si>
    <t>01642452</t>
  </si>
  <si>
    <t>27675613</t>
  </si>
  <si>
    <t>ООО ТС "Советское"</t>
  </si>
  <si>
    <t>2272005873</t>
  </si>
  <si>
    <t>227201001</t>
  </si>
  <si>
    <t>Краснощековский муниципальный район</t>
  </si>
  <si>
    <t>01620000</t>
  </si>
  <si>
    <t>Краснощековский сельсовет</t>
  </si>
  <si>
    <t>01620430</t>
  </si>
  <si>
    <t>26770937</t>
  </si>
  <si>
    <t>ООО УК "Краснощековские коммунальные системы"</t>
  </si>
  <si>
    <t>2251004727</t>
  </si>
  <si>
    <t>225101001</t>
  </si>
  <si>
    <t>26648383</t>
  </si>
  <si>
    <t>ПО "Алейторг"</t>
  </si>
  <si>
    <t>2231004052</t>
  </si>
  <si>
    <t>26354995</t>
  </si>
  <si>
    <t>ПО "Коопцентр"</t>
  </si>
  <si>
    <t>2291000077</t>
  </si>
  <si>
    <t>Бурановский сельсовет</t>
  </si>
  <si>
    <t>01630403</t>
  </si>
  <si>
    <t>26371104</t>
  </si>
  <si>
    <t>СПК "Бурановский"</t>
  </si>
  <si>
    <t>2261001700</t>
  </si>
  <si>
    <t>Плосковский сельсовет</t>
  </si>
  <si>
    <t>01650455</t>
  </si>
  <si>
    <t>26371237</t>
  </si>
  <si>
    <t>СПК "Плосковский"</t>
  </si>
  <si>
    <t>2280001382</t>
  </si>
  <si>
    <t>Белояровский сельсовет</t>
  </si>
  <si>
    <t>01649403</t>
  </si>
  <si>
    <t>26371222</t>
  </si>
  <si>
    <t>СПК "Родина"</t>
  </si>
  <si>
    <t>2279002350</t>
  </si>
  <si>
    <t>26371232</t>
  </si>
  <si>
    <t>СПК "Сибирь"</t>
  </si>
  <si>
    <t>2280000491</t>
  </si>
  <si>
    <t>Суворовский сельсовет</t>
  </si>
  <si>
    <t>01605461</t>
  </si>
  <si>
    <t>27813510</t>
  </si>
  <si>
    <t>СПК "Суворовский"</t>
  </si>
  <si>
    <t>2235002352</t>
  </si>
  <si>
    <t>Гоноховский сельсовет</t>
  </si>
  <si>
    <t>01611423</t>
  </si>
  <si>
    <t>26370933</t>
  </si>
  <si>
    <t>СПК к-з "Путь к коммунизму"</t>
  </si>
  <si>
    <t>2241000579</t>
  </si>
  <si>
    <t>Редкодубравский сельсовет</t>
  </si>
  <si>
    <t>01660450</t>
  </si>
  <si>
    <t>26371096</t>
  </si>
  <si>
    <t>СХА ПЗ "им. К.Маркса"</t>
  </si>
  <si>
    <t>2259000040</t>
  </si>
  <si>
    <t>Гришковский сельсовет</t>
  </si>
  <si>
    <t>01660405</t>
  </si>
  <si>
    <t>26371097</t>
  </si>
  <si>
    <t>СХА ПЗ колхоз "Степной"</t>
  </si>
  <si>
    <t>2259000185</t>
  </si>
  <si>
    <t>26649691</t>
  </si>
  <si>
    <t>ТСЖ "Городок"</t>
  </si>
  <si>
    <t>2225068650</t>
  </si>
  <si>
    <t>26354840</t>
  </si>
  <si>
    <t>УАКСП "Санаторий "Барнаульский"</t>
  </si>
  <si>
    <t>2225020666</t>
  </si>
  <si>
    <t>Новоцелинный сельсовет</t>
  </si>
  <si>
    <t>01617437</t>
  </si>
  <si>
    <t>26370989</t>
  </si>
  <si>
    <t>УП "ЦКХ"</t>
  </si>
  <si>
    <t>2248004903</t>
  </si>
  <si>
    <t>26652965</t>
  </si>
  <si>
    <t>ФГКУ комбинат "Аврора"</t>
  </si>
  <si>
    <t>2208000941</t>
  </si>
  <si>
    <t>26354833</t>
  </si>
  <si>
    <t>ФГКУ комбинат "Труд" РОСРЕЗЕРВА</t>
  </si>
  <si>
    <t>2222019704</t>
  </si>
  <si>
    <t>26650452</t>
  </si>
  <si>
    <t>ФГУП "Краевой центр дезинфекции"</t>
  </si>
  <si>
    <t>2225005749</t>
  </si>
  <si>
    <t>28145425</t>
  </si>
  <si>
    <t>ФКУ "Исправительная колония № 11 УФСИН по Алтайскому краю"</t>
  </si>
  <si>
    <t>2208003879</t>
  </si>
  <si>
    <t>26354842</t>
  </si>
  <si>
    <t>ФКУ "Следственный изолятор № 1 УФСИН по Алтайскому краю"</t>
  </si>
  <si>
    <t>2225029612</t>
  </si>
  <si>
    <t>26354851</t>
  </si>
  <si>
    <t>ФКУ Бийская ВК УФСИН России по Алтайскому краю</t>
  </si>
  <si>
    <t>2227024218</t>
  </si>
  <si>
    <t>26649228</t>
  </si>
  <si>
    <t>ФКУ ИК № 3 УФСИН России по Алтайскому краю</t>
  </si>
  <si>
    <t>2222013156</t>
  </si>
  <si>
    <t>26354820</t>
  </si>
  <si>
    <t>ФКУ ЛИУ-8 УФСИН России по Алтайскому краю</t>
  </si>
  <si>
    <t>2208007591</t>
  </si>
  <si>
    <t>28131960</t>
  </si>
  <si>
    <t>ФКУЗ "МСЧ МВД России по Алтайскому краю"</t>
  </si>
  <si>
    <t>2225018459</t>
  </si>
  <si>
    <t>27366801</t>
  </si>
  <si>
    <t>филиал ОАО "РЭУ"  "Новосибирский"</t>
  </si>
  <si>
    <t>7714783092</t>
  </si>
  <si>
    <t>540543001</t>
  </si>
  <si>
    <t>МР</t>
  </si>
  <si>
    <t>МО</t>
  </si>
  <si>
    <t>МО_ОКТМО</t>
  </si>
  <si>
    <t>Приложение 3 к приказу ФСТ России от 15 мая 2013 г. N 129, Форма 3.7</t>
  </si>
  <si>
    <t>Внесение изменений в инвестиционную программу *</t>
  </si>
  <si>
    <t>№ п/п</t>
  </si>
  <si>
    <t>Дата внесения изменений</t>
  </si>
  <si>
    <t>Внесенные изменения</t>
  </si>
  <si>
    <t>1</t>
  </si>
  <si>
    <t>2</t>
  </si>
  <si>
    <t>3</t>
  </si>
  <si>
    <t>0</t>
  </si>
  <si>
    <t>Добавить строку</t>
  </si>
  <si>
    <t>*</t>
  </si>
  <si>
    <t>Раскрывается регулируемой организацией в течение 10 календарных дней со дня принятия органом исполнительной власти субъекта Российской Федерации решения о внесении изменений в инвестиционную программу</t>
  </si>
  <si>
    <t>Информация об инвестиционных программах и отчетах об их реализации *</t>
  </si>
  <si>
    <t>Наименование показателя</t>
  </si>
  <si>
    <t>Единица измерения</t>
  </si>
  <si>
    <t>Значение</t>
  </si>
  <si>
    <t>Добавить мероприятие</t>
  </si>
  <si>
    <t>4</t>
  </si>
  <si>
    <t>Наименование инвестиционной программы (мероприятия)</t>
  </si>
  <si>
    <t>x</t>
  </si>
  <si>
    <t>Дата утверждения инвестиционной программы</t>
  </si>
  <si>
    <t>Цель инвестиционной программы</t>
  </si>
  <si>
    <t>Наименование органа исполнительной власти субъекта РФ, утвердившего программу</t>
  </si>
  <si>
    <t>5</t>
  </si>
  <si>
    <t>Наименование органа местного самоуправления, согласовавшего инвестиционную программу</t>
  </si>
  <si>
    <t>6</t>
  </si>
  <si>
    <t>Срок начала реализации инвестиционной программы</t>
  </si>
  <si>
    <t>7</t>
  </si>
  <si>
    <t>Срок окончания реализации инвестиционной программы</t>
  </si>
  <si>
    <t>8</t>
  </si>
  <si>
    <t>Потребность в финансовых средствах, необходимых для реализации инвестиционной программы, в том числе с разбивкой по годам, мероприятиям и источникам финансирования инвестиционной программы (тыс. руб.):</t>
  </si>
  <si>
    <t>тыс руб</t>
  </si>
  <si>
    <t>8.0</t>
  </si>
  <si>
    <t>Добавить источники</t>
  </si>
  <si>
    <t>Добавить год</t>
  </si>
  <si>
    <t>9</t>
  </si>
  <si>
    <t>Целевые показатели инвестиционной программы</t>
  </si>
  <si>
    <t>9.1</t>
  </si>
  <si>
    <t>Срок окупаемости</t>
  </si>
  <si>
    <t>лет</t>
  </si>
  <si>
    <t>9.1.1</t>
  </si>
  <si>
    <t>Факт</t>
  </si>
  <si>
    <t>9.1.2</t>
  </si>
  <si>
    <t>План</t>
  </si>
  <si>
    <t>9.2</t>
  </si>
  <si>
    <t>Перебои в снабжении потребителей</t>
  </si>
  <si>
    <t>часов на потребителя</t>
  </si>
  <si>
    <t>9.2.1</t>
  </si>
  <si>
    <t>9.2.2</t>
  </si>
  <si>
    <t>9.3</t>
  </si>
  <si>
    <t>Продолжительность (бесперебойность) поставки товаров и услуг</t>
  </si>
  <si>
    <t>час/день</t>
  </si>
  <si>
    <t>9.3.1</t>
  </si>
  <si>
    <t>9.3.2</t>
  </si>
  <si>
    <t>9.4</t>
  </si>
  <si>
    <t>Уровень потерь и неучтенного потребления</t>
  </si>
  <si>
    <t>%</t>
  </si>
  <si>
    <t>9.4.1</t>
  </si>
  <si>
    <t>9.4.2</t>
  </si>
  <si>
    <t>9.5</t>
  </si>
  <si>
    <t>Обеспеченность потребления товаров и услуг приборами учета</t>
  </si>
  <si>
    <t>9.5.1</t>
  </si>
  <si>
    <t>9.5.2</t>
  </si>
  <si>
    <t>9.6</t>
  </si>
  <si>
    <t>Численность населения, пользующегося услугами данной организации</t>
  </si>
  <si>
    <t>чел</t>
  </si>
  <si>
    <t>9.6.1</t>
  </si>
  <si>
    <t>9.6.2</t>
  </si>
  <si>
    <t>9.7</t>
  </si>
  <si>
    <t>Удельное водопотребление</t>
  </si>
  <si>
    <t>м3/чел</t>
  </si>
  <si>
    <t>9.7.1</t>
  </si>
  <si>
    <t>9.7.2</t>
  </si>
  <si>
    <t>9.8</t>
  </si>
  <si>
    <t>Расход электороэнергии на поставку 1 м3 холодной воды</t>
  </si>
  <si>
    <t>кВт.ч/м3</t>
  </si>
  <si>
    <t>9.8.1</t>
  </si>
  <si>
    <t>9.8.2</t>
  </si>
  <si>
    <t>9.9</t>
  </si>
  <si>
    <t>Количество аварий на 1 км сетей холодного водоснабжения</t>
  </si>
  <si>
    <t>ед</t>
  </si>
  <si>
    <t>9.9.1</t>
  </si>
  <si>
    <t>9.9.2</t>
  </si>
  <si>
    <t>9.10</t>
  </si>
  <si>
    <t>Производительность труда на 1 человека</t>
  </si>
  <si>
    <t>тыс руб/чел</t>
  </si>
  <si>
    <t>9.10.1</t>
  </si>
  <si>
    <t>9.10.2</t>
  </si>
  <si>
    <t>Добавить показатель</t>
  </si>
  <si>
    <t>10</t>
  </si>
  <si>
    <t>Использование инвестиционных средств за отчетный год</t>
  </si>
  <si>
    <t>10.0</t>
  </si>
  <si>
    <t>Всего, в том числе по источникам финансирования:</t>
  </si>
  <si>
    <t>I квартал</t>
  </si>
  <si>
    <t>II квартал</t>
  </si>
  <si>
    <t>III квартал</t>
  </si>
  <si>
    <t>IV квартал</t>
  </si>
  <si>
    <t>Раскрывается не позднее 30 дней со дня сдачи годового бухгалтерского баланса в налоговые органы.</t>
  </si>
  <si>
    <t>Приложение 3 к приказу ФСТ России от 15 мая 2013 г. N 129, Форма 3.6</t>
  </si>
  <si>
    <t>Информация об основных потребительских характеристиках регулируемых товаров и услуг регулируемой организации и их соответствии установленным требованиям *</t>
  </si>
  <si>
    <t>Информация, подлежащая раскрытию</t>
  </si>
  <si>
    <t>Аварийность на канализационных сетях, единиц на километр**</t>
  </si>
  <si>
    <t>Количество засоров на самотечных сетях, единиц на километр</t>
  </si>
  <si>
    <t>Общее количество проведенных проб на сбросе очищенных (частично очищенных) сточных вод по следующим показателям:</t>
  </si>
  <si>
    <t>3.1</t>
  </si>
  <si>
    <t>Взвешенные вещества</t>
  </si>
  <si>
    <t>3.2</t>
  </si>
  <si>
    <t>БПК5</t>
  </si>
  <si>
    <t>3.3</t>
  </si>
  <si>
    <t>Аммоний-ион</t>
  </si>
  <si>
    <t>3.4</t>
  </si>
  <si>
    <t>Нитрит-анион</t>
  </si>
  <si>
    <t>3.5</t>
  </si>
  <si>
    <t>Фосфаты (по Р)</t>
  </si>
  <si>
    <t>3.6</t>
  </si>
  <si>
    <t>Нефтепродукты</t>
  </si>
  <si>
    <t>3.7</t>
  </si>
  <si>
    <t>Микробиология</t>
  </si>
  <si>
    <t>Количество проведенных проб, выявивших несоответствие очищенных (частично очищенных) сточных вод санитарным нормам (предельно допустимой концентрации) на сбросе очищенных (частично очищенных) сточных вод, по следующим показателям:</t>
  </si>
  <si>
    <t>4.1</t>
  </si>
  <si>
    <t>4.2</t>
  </si>
  <si>
    <t>4.3</t>
  </si>
  <si>
    <t>4.4</t>
  </si>
  <si>
    <t>4.5</t>
  </si>
  <si>
    <t>4.6</t>
  </si>
  <si>
    <t>4.7</t>
  </si>
  <si>
    <t>Доля исполненных в срок договоров о подключении (процент общего количества заключенных договоров о подключении), %</t>
  </si>
  <si>
    <t>Средняя продолжительность рассмотрения заявлений о подключении, дней</t>
  </si>
  <si>
    <t>Комментарии</t>
  </si>
  <si>
    <t>**</t>
  </si>
  <si>
    <t>Учитывать любое нарушение системы.</t>
  </si>
  <si>
    <t>Приложение 3 к приказу ФСТ России от 15 мая 2013 г. N 129, Форма 3.11</t>
  </si>
  <si>
    <t>Информация об объемах товаров и услуг, их стоимости и способах приобретения *</t>
  </si>
  <si>
    <t>Наименование поставщика</t>
  </si>
  <si>
    <t>Способ приобретения</t>
  </si>
  <si>
    <t>Реквизиты договора</t>
  </si>
  <si>
    <t>Наименование товара/услуги</t>
  </si>
  <si>
    <t>Объем приобретенных товаров, услуг</t>
  </si>
  <si>
    <t>Единица измерения объема</t>
  </si>
  <si>
    <t>Стоимость, тыс.руб.</t>
  </si>
  <si>
    <t>Доля расходов, % (от суммы расходов по указанной статье)</t>
  </si>
  <si>
    <t>11</t>
  </si>
  <si>
    <t>Расходы на ремонт (текущий и капитальный) основных производственных средств итого. Из них товары и услуги, приобретенные у организаций, сумма оплаты услуг которых превышает 20% суммы расходов по статье:</t>
  </si>
  <si>
    <t>Добавить поставщика</t>
  </si>
  <si>
    <t>Расходы на услуги производственного характера, выполняемые по договорам с организациями на проведение регламентных работ в рамках технологического процесса. Из них товары и услуги, приобретенные у организаций, сумма оплаты услуг которых превышает 20% суммы расходов по статье:</t>
  </si>
  <si>
    <t>Информация должна соответствовать бухгалтерской отчетности за отчетный год.</t>
  </si>
  <si>
    <t>Приложение 3 к приказу ФСТ России от 15 мая 2013 г. N 129, Форма 3.5</t>
  </si>
  <si>
    <r>
      <t xml:space="preserve">Информация об основных показателях финансово-хозяйственной деятельности регулируемых организаций, включая структуру основных производственных затрат
</t>
    </r>
    <r>
      <rPr>
        <sz val="9"/>
        <rFont val="Tahoma"/>
        <family val="2"/>
        <charset val="204"/>
      </rPr>
      <t xml:space="preserve">(в части регулируемой деятельности) </t>
    </r>
    <r>
      <rPr>
        <sz val="10"/>
        <rFont val="Tahoma"/>
        <family val="2"/>
        <charset val="204"/>
      </rPr>
      <t>*</t>
    </r>
  </si>
  <si>
    <t>Выручка от регулируемой деятельности, в том числе по видам деятельности:</t>
  </si>
  <si>
    <t>1.0</t>
  </si>
  <si>
    <t>Добавить вид деятельности</t>
  </si>
  <si>
    <t xml:space="preserve">Себестоимость производимых товаров (оказываемых услуг) по регулируемому виду деятельности, включая: </t>
  </si>
  <si>
    <t>2.1</t>
  </si>
  <si>
    <t>Расходы на оплату услуг по приему, транспортировке и очистке сточных вод другими организациями</t>
  </si>
  <si>
    <t>2.2</t>
  </si>
  <si>
    <t>Расходы на покупаемую электрическую энергию (мощность), используемую в технологическом процессе</t>
  </si>
  <si>
    <t>2.2.1</t>
  </si>
  <si>
    <t>Средневзвешенная стоимость 1 кВт.ч (с учетом мощности)</t>
  </si>
  <si>
    <t>руб</t>
  </si>
  <si>
    <t>2.2.2</t>
  </si>
  <si>
    <t>Объем приобретаемой электрической энергии</t>
  </si>
  <si>
    <t>тыс кВт.ч</t>
  </si>
  <si>
    <t>2.3</t>
  </si>
  <si>
    <t>Расходы на хим.реагенты, используемые в технологическом процессе</t>
  </si>
  <si>
    <t>2.4</t>
  </si>
  <si>
    <t>Расходы на оплату труда основного производственного персонала</t>
  </si>
  <si>
    <t>2.5</t>
  </si>
  <si>
    <t>Отчисления на социальные нужды основного производственного персонала</t>
  </si>
  <si>
    <t>2.6</t>
  </si>
  <si>
    <t>Расходы на оплату труда административно-управленческого персонала</t>
  </si>
  <si>
    <t>2.7</t>
  </si>
  <si>
    <t>Отчисления на социальные нужды административно-управленческого персонала</t>
  </si>
  <si>
    <t>2.8</t>
  </si>
  <si>
    <t>Расходы на амортизацию основных производственных средств</t>
  </si>
  <si>
    <t>2.9</t>
  </si>
  <si>
    <t>Расходы на аренду имущества, используемого для осуществления регулируемого вида деятельности</t>
  </si>
  <si>
    <t>2.10</t>
  </si>
  <si>
    <t>Общепроизводственные расходы, в том числе отнесенные к ним:</t>
  </si>
  <si>
    <t>2.10.1</t>
  </si>
  <si>
    <t>Расходы на текущий ремонт</t>
  </si>
  <si>
    <t>2.10.2</t>
  </si>
  <si>
    <t>Расходы на капитальный ремонт</t>
  </si>
  <si>
    <t>2.11</t>
  </si>
  <si>
    <t>Общехозяйственные расходы, в том числе отнесенные к ним:</t>
  </si>
  <si>
    <t>2.11.1</t>
  </si>
  <si>
    <t>2.11.2</t>
  </si>
  <si>
    <t>2.12</t>
  </si>
  <si>
    <t>Расходы на капитальный и текущий ремонт основных производственных средств, в том числе:</t>
  </si>
  <si>
    <t>2.12.1</t>
  </si>
  <si>
    <t>Информация об объемах товаров и услуг, их стоимости и способах приобретения у тех организаций, сумма оплаты услуг которых превышает 20 процентов суммы расходов по указанной статье расходов</t>
  </si>
  <si>
    <t>2.13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</si>
  <si>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</si>
  <si>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2.13.1</t>
  </si>
  <si>
    <t>2.14</t>
  </si>
  <si>
    <t>Прочие расходы, которые подлежат отнесению к регулируемым видам деятельности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13.05.2013 N 406 (Официальный интернет-портал правовой информации http://www.pravo.gov.ru, 15.05.2013)</t>
  </si>
  <si>
    <t>2.14.0</t>
  </si>
  <si>
    <t>Добавить прочие расходы</t>
  </si>
  <si>
    <t>Чистая прибыль, полученная от регулируемого вида деятельности, в том числе: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</si>
  <si>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</si>
  <si>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Сведения об изменении стоимости основных фондов (в том числе за счет их ввода в эксплуатацию (вывода из эксплуатации)), их переоценки</t>
  </si>
  <si>
    <t>За счет ввода в эксплуатацию (вывода из эксплуатации)</t>
  </si>
  <si>
    <t>Стоимость переоценки основных фондов</t>
  </si>
  <si>
    <t>Убытки от продажи товаров и услуг по регулируемому виду деятельности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</si>
  <si>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</si>
  <si>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нему**</t>
  </si>
  <si>
    <t>Объем сточных вод, принятых от потребителей оказываемых услуг</t>
  </si>
  <si>
    <t>тыс м3</t>
  </si>
  <si>
    <t>Объем сточных вод, принятых от других регулируемых организаций в сфере водоотведения и (или) очистки сточных вод</t>
  </si>
  <si>
    <t>Объем сточных вод, пропущенных через очистные сооружения</t>
  </si>
  <si>
    <t>Среднесписочная численность основного производственного персонала</t>
  </si>
  <si>
    <t xml:space="preserve"> чел</t>
  </si>
  <si>
    <t>12</t>
  </si>
  <si>
    <t>Удельный расход электроэнергии на водоотведение сточных вод</t>
  </si>
  <si>
    <t>13</t>
  </si>
  <si>
    <t>Удельный расход электроэнергии на очистку сточных вод</t>
  </si>
  <si>
    <t>Информация должна соответствовать  бухгалтерской отчетности за отчетный год.</t>
  </si>
  <si>
    <t>Указывается ссылка на бухгалтерский баланс и приложения к нему, размещенные в сети "Интернет" в соответствии с пунктом 5 Правил заполнения форм предоставления информации, подлежащей раскрытию, организациями, осуществляющими горячее водоснабжение, холодное водоснабжение и водоотведение, и органами регулирования тарифов, утвержденными Приказом ФСТ России от 15.05.2013 №129</t>
  </si>
  <si>
    <t>Форма заполняется регулируемой организацией, выручка от регулируемой деятельности которой превышает 80% совокупной выручки за отчетный год, на основании бухгалтерской и статистической отчетности регулируемой организации</t>
  </si>
  <si>
    <t>Дифференциация тарифа</t>
  </si>
  <si>
    <t>Система водоотведения</t>
  </si>
  <si>
    <t>Условный порядковый номер</t>
  </si>
  <si>
    <t>Описание</t>
  </si>
  <si>
    <t>Муниципальный район</t>
  </si>
  <si>
    <t>Муниципальное образование</t>
  </si>
  <si>
    <t>ОКТМО</t>
  </si>
  <si>
    <t>Добавить МР</t>
  </si>
  <si>
    <t>Ссылки на публикации</t>
  </si>
  <si>
    <t>Содержание</t>
  </si>
  <si>
    <t>Наименование источника публикации</t>
  </si>
  <si>
    <t>Дата размещения информации</t>
  </si>
  <si>
    <t>Номер печатного издания</t>
  </si>
  <si>
    <t>Дата печатного издания</t>
  </si>
  <si>
    <t>Ссылка на PDF копии издания</t>
  </si>
  <si>
    <t>Адрес страницы официального сайта организации в сети интернет, на которой размещена раскрываемая информация</t>
  </si>
  <si>
    <t>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 (п.18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</si>
  <si>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Информация об основных потребительских характеристиках регулируемых товаров и услуг, оказываемых регулируемой организацией, и соответствии их установленным требованиям (п.19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</si>
  <si>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Добавить</t>
  </si>
  <si>
    <t>Комментарий</t>
  </si>
  <si>
    <t>Результат проверки</t>
  </si>
  <si>
    <t>Ссылка1</t>
  </si>
  <si>
    <t>Ссылка2</t>
  </si>
  <si>
    <t>Причина</t>
  </si>
  <si>
    <t>Титульный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</si>
  <si>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</si>
  <si>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 предусмотрено пунктом 3 (а) постановления Правительства N 570 от 05.07.2013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</si>
  <si>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</si>
  <si>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</si>
  <si>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В зависимости от указанного вида деятельности будут доступны для заполнения поля 'Производство', 'Передача' и 'Сбыт'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</si>
  <si>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</si>
  <si>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Материалы (документы) необходимо загружать с помощью "ЕИАС Мониторинг". Ссылка на инструкцию по загрузке материалов (документов)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</si>
  <si>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</si>
  <si>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Список МО</t>
  </si>
  <si>
    <t>В случае, если тариф не дифференцируется по системам холодного водоснабжения, перечислите все муниципальные районы, в которых организация осуществляет услуги</t>
  </si>
  <si>
    <t>В случае, если тариф не дифференцируется по системам холодного водоснабжения, перечислите все муниципальные образования, в которых организация осуществляет услуги</t>
  </si>
  <si>
    <t>Признак дифференциации тарифа</t>
  </si>
  <si>
    <t>В случае, если тариф не дифференцируется по системам холодного водоснабжения, укажите '1'. Введите значение от 1 до 100, чтобы указать очередной условный порядковый номер системы холодного водоснабжения</t>
  </si>
  <si>
    <t>Потр. Характеристики</t>
  </si>
  <si>
    <t>Документы необходимо загружать с помощью "ЕИАС Мониторинг". Ссылка на инструкцию по загрузке документов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</si>
  <si>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et_List01</t>
  </si>
  <si>
    <t>et_List01_1</t>
  </si>
  <si>
    <t>Добавить МО</t>
  </si>
  <si>
    <t>et_Comm</t>
  </si>
  <si>
    <t>et_List03</t>
  </si>
  <si>
    <t>edit_List03_ipr_pub</t>
  </si>
  <si>
    <t>Информация об инвестиционных программах регулируемой организации (п.20 Постановления Правительства Российской Федерации от 17 января 2013 г. N 6 "О стандартах раскрытия информации в сфере водоснабжения и водоотведения")</t>
  </si>
  <si>
    <t>et_List02_1</t>
  </si>
  <si>
    <t>et_List02_4</t>
  </si>
  <si>
    <t>et_List02_5</t>
  </si>
  <si>
    <t>et_List04_1</t>
  </si>
  <si>
    <t>et_List04_2</t>
  </si>
  <si>
    <t>et_List04_3</t>
  </si>
  <si>
    <t>Итого по поставщику</t>
  </si>
  <si>
    <t>Добавить товар/услугу</t>
  </si>
  <si>
    <t>Добавить способ</t>
  </si>
  <si>
    <t>et_List07_1</t>
  </si>
  <si>
    <t>et_List05_1</t>
  </si>
  <si>
    <t>количество случаев, ед</t>
  </si>
  <si>
    <t>c</t>
  </si>
  <si>
    <t>срок действия ограничений, часов</t>
  </si>
  <si>
    <t>REGION</t>
  </si>
  <si>
    <t>Список с видами деятельности</t>
  </si>
  <si>
    <t>year_list</t>
  </si>
  <si>
    <t>logical</t>
  </si>
  <si>
    <t>Месяц
(MONTH)</t>
  </si>
  <si>
    <t>Квартал
(QUARTER)</t>
  </si>
  <si>
    <t>Месяц
(kind_of_publication)</t>
  </si>
  <si>
    <t>Режим налогообложения
/kind_of_NDS/</t>
  </si>
  <si>
    <t>Вид деятельности, на которую установлен тариф /kind_of_activity/</t>
  </si>
  <si>
    <t>Вид услуги, на которую установлен тариф /kind_of_service_WARM/</t>
  </si>
  <si>
    <t>Номер СЦХВ(СЦВО)
/SKI_number/</t>
  </si>
  <si>
    <t>Виды топлива
/kind_of_fuels/</t>
  </si>
  <si>
    <t>цель инвестиционной программы /kind_of_purchase_method/</t>
  </si>
  <si>
    <t>Источники финансирования
/source_of_funding/</t>
  </si>
  <si>
    <t>цель инвестиционной программы /objective_of_IPR/</t>
  </si>
  <si>
    <t>Ед.измерения лист Показатели (факт)
/unit_for_List02/</t>
  </si>
  <si>
    <t>Рабочие диапазоны</t>
  </si>
  <si>
    <t>kind_of_activity_01</t>
  </si>
  <si>
    <t>январь</t>
  </si>
  <si>
    <t>На официальном сайте организации</t>
  </si>
  <si>
    <t>общий</t>
  </si>
  <si>
    <t>Производство</t>
  </si>
  <si>
    <t>газ природный по регулируемой цене</t>
  </si>
  <si>
    <t>торги/аукционы</t>
  </si>
  <si>
    <t>кредиты банков</t>
  </si>
  <si>
    <t>автоматизация (с уменьшением штата)</t>
  </si>
  <si>
    <t>Амурская область</t>
  </si>
  <si>
    <t>февраль</t>
  </si>
  <si>
    <t>общий с учетом освобождения от уплаты НДС</t>
  </si>
  <si>
    <t>Транспортировка и очистка сточных вод</t>
  </si>
  <si>
    <t>газ природный по нерегулируемой цене</t>
  </si>
  <si>
    <t>прямые договора без торгов</t>
  </si>
  <si>
    <t>кредиты иностранных банков</t>
  </si>
  <si>
    <t>уменьшение удельных затрат (повышение КПД)</t>
  </si>
  <si>
    <t>Архангельская область</t>
  </si>
  <si>
    <t>март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</si>
  <si>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</si>
  <si>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Транспортировка сточных вод</t>
  </si>
  <si>
    <t>Сбыт</t>
  </si>
  <si>
    <t>газ сжиженный</t>
  </si>
  <si>
    <t>кг</t>
  </si>
  <si>
    <t>прочее</t>
  </si>
  <si>
    <t>заемные ср-ва др. организаций</t>
  </si>
  <si>
    <t>уменьшение издержек на производство</t>
  </si>
  <si>
    <t>Астраханская область</t>
  </si>
  <si>
    <t>logical_two</t>
  </si>
  <si>
    <t>апрель</t>
  </si>
  <si>
    <t>Очистка сточных вод</t>
  </si>
  <si>
    <t>газовый конденсат</t>
  </si>
  <si>
    <t>тонны</t>
  </si>
  <si>
    <t>федеральный бюджет</t>
  </si>
  <si>
    <t>снижение аварийности</t>
  </si>
  <si>
    <t>Белгородская область</t>
  </si>
  <si>
    <t>есть</t>
  </si>
  <si>
    <t>май</t>
  </si>
  <si>
    <t>НДС для общего режима налогообложения
/kind_of_NDS_tariff/</t>
  </si>
  <si>
    <t>гшз</t>
  </si>
  <si>
    <t>бюджет субъекта РФ</t>
  </si>
  <si>
    <t>Брянская область</t>
  </si>
  <si>
    <t>июнь</t>
  </si>
  <si>
    <t>тариф указан с НДС для плательщиков НДС</t>
  </si>
  <si>
    <t>kind_of_activity_02</t>
  </si>
  <si>
    <t>мазут</t>
  </si>
  <si>
    <t>бюджет муниципального образования</t>
  </si>
  <si>
    <t>Владимирская область</t>
  </si>
  <si>
    <t>июль</t>
  </si>
  <si>
    <t>тариф указан без НДС для плательщиков НДС</t>
  </si>
  <si>
    <t>нефть</t>
  </si>
  <si>
    <t>ср-ва внебюджетных фондов</t>
  </si>
  <si>
    <t>Волгоградская область</t>
  </si>
  <si>
    <t>август</t>
  </si>
  <si>
    <t>дизельное топливо</t>
  </si>
  <si>
    <t>прибыль, направляемая на инвестиции</t>
  </si>
  <si>
    <t>Вологодская область</t>
  </si>
  <si>
    <t>сентябрь</t>
  </si>
  <si>
    <t>НДС для прочих режимов налогообложения
/kind_of_NDS_tariff_etc/</t>
  </si>
  <si>
    <t>уголь бурый</t>
  </si>
  <si>
    <t>амортизация</t>
  </si>
  <si>
    <t>Воронежская область</t>
  </si>
  <si>
    <t>октябрь</t>
  </si>
  <si>
    <t>тариф для организаций не являющихся плательщиками НДС</t>
  </si>
  <si>
    <t>уголь каменный</t>
  </si>
  <si>
    <t>инвестиционная надбавка к тарифу</t>
  </si>
  <si>
    <t>г.Байконур</t>
  </si>
  <si>
    <t>ноябрь</t>
  </si>
  <si>
    <t>kind_of_activity_03</t>
  </si>
  <si>
    <t>торф</t>
  </si>
  <si>
    <t>плата за подключение</t>
  </si>
  <si>
    <t>г. Москва</t>
  </si>
  <si>
    <t>декабрь</t>
  </si>
  <si>
    <t>дрова</t>
  </si>
  <si>
    <t>м3</t>
  </si>
  <si>
    <t>прочие средства</t>
  </si>
  <si>
    <t>г.Санкт-Петербург</t>
  </si>
  <si>
    <t>опил</t>
  </si>
  <si>
    <t>Еврейская автономная область</t>
  </si>
  <si>
    <t>14</t>
  </si>
  <si>
    <t>отходы березовые</t>
  </si>
  <si>
    <t>Забайкальский край</t>
  </si>
  <si>
    <t>15</t>
  </si>
  <si>
    <t>отходы осиновые</t>
  </si>
  <si>
    <t>Ивановская область</t>
  </si>
  <si>
    <t>16</t>
  </si>
  <si>
    <t>печное топливо</t>
  </si>
  <si>
    <t>Иркутская область</t>
  </si>
  <si>
    <t>17</t>
  </si>
  <si>
    <t>пилеты</t>
  </si>
  <si>
    <t>Кабардино-Балкарская республика</t>
  </si>
  <si>
    <t>18</t>
  </si>
  <si>
    <t>смола</t>
  </si>
  <si>
    <t>Калининградская область</t>
  </si>
  <si>
    <t>19</t>
  </si>
  <si>
    <t>щепа</t>
  </si>
  <si>
    <t>Калужская область</t>
  </si>
  <si>
    <t>20</t>
  </si>
  <si>
    <t>горючий сланец</t>
  </si>
  <si>
    <t>Камчатский край</t>
  </si>
  <si>
    <t>керосин</t>
  </si>
  <si>
    <t>Карачаево-Черкесская республика</t>
  </si>
  <si>
    <t>кислородно-водородная смесь</t>
  </si>
  <si>
    <t>Кемеровская область</t>
  </si>
  <si>
    <t>электроэнергия (НН)</t>
  </si>
  <si>
    <t>Кировская область</t>
  </si>
  <si>
    <t>электроэнергия (СН1)</t>
  </si>
  <si>
    <t>Костромская область</t>
  </si>
  <si>
    <t>электроэнергия (СН2)</t>
  </si>
  <si>
    <t>Краснодарский край</t>
  </si>
  <si>
    <t>электроэнергия (ВН)</t>
  </si>
  <si>
    <t>Красноярский край</t>
  </si>
  <si>
    <t>мощность</t>
  </si>
  <si>
    <t>тыс кВт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</si>
  <si>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</si>
  <si>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</si>
  <si>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</si>
  <si>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</si>
  <si>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</si>
  <si>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</si>
  <si>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</si>
  <si>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</si>
  <si>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</si>
  <si>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</si>
  <si>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</si>
  <si>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</si>
  <si>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</si>
  <si>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</si>
  <si>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</si>
  <si>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</si>
  <si>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</si>
  <si>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</si>
  <si>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</si>
  <si>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</si>
  <si>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</si>
  <si>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</si>
  <si>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</si>
  <si>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</si>
  <si>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</si>
  <si>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</si>
  <si>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</si>
  <si>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</si>
  <si>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</si>
  <si>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</si>
  <si>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</si>
  <si>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</si>
  <si>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</si>
  <si>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</si>
  <si>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</si>
  <si>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</si>
  <si>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</si>
  <si>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</si>
  <si>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</si>
  <si>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</si>
  <si>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</si>
  <si>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</si>
  <si>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</si>
  <si>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</si>
  <si>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</si>
  <si>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</si>
  <si>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</si>
  <si>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</si>
  <si>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</si>
  <si>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</si>
  <si>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</si>
  <si>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</si>
  <si>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</si>
  <si>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</si>
  <si>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</si>
  <si>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</si>
  <si>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Расчетные листы</t>
  </si>
  <si>
    <t>Скрытые листы</t>
  </si>
  <si>
    <t>Инструкция</t>
  </si>
  <si>
    <t>AllSheetsInThisWorkbook</t>
  </si>
  <si>
    <t>Лог обновления</t>
  </si>
  <si>
    <t>TEHSHEET</t>
  </si>
  <si>
    <t>et_union_hor</t>
  </si>
  <si>
    <t>et_union_vert</t>
  </si>
  <si>
    <t>Показатели (факт)</t>
  </si>
  <si>
    <t>modInfo</t>
  </si>
  <si>
    <t>Показатели (2)</t>
  </si>
  <si>
    <t>modRegion</t>
  </si>
  <si>
    <t>Потр. характеристики</t>
  </si>
  <si>
    <t>modReestr</t>
  </si>
  <si>
    <t>Инвестиции</t>
  </si>
  <si>
    <t>modfrmSelectData</t>
  </si>
  <si>
    <t>Инвестиции исправления</t>
  </si>
  <si>
    <t>modfrmReestr</t>
  </si>
  <si>
    <t>modUpdTemplMain</t>
  </si>
  <si>
    <t>REESTR_ORG</t>
  </si>
  <si>
    <t>Проверка</t>
  </si>
  <si>
    <t>modClassifierValidate</t>
  </si>
  <si>
    <t>modProv</t>
  </si>
  <si>
    <t>modHyp</t>
  </si>
  <si>
    <t>modList00</t>
  </si>
  <si>
    <t>modList01</t>
  </si>
  <si>
    <t>modList02</t>
  </si>
  <si>
    <t>modList03</t>
  </si>
  <si>
    <t>modList04</t>
  </si>
  <si>
    <t>modList05</t>
  </si>
  <si>
    <t>modList06</t>
  </si>
  <si>
    <t>modList07</t>
  </si>
  <si>
    <t>modfrmDateChoose</t>
  </si>
  <si>
    <t>modComm</t>
  </si>
  <si>
    <t>modThisWorkbook</t>
  </si>
  <si>
    <t>REESTR_MO</t>
  </si>
  <si>
    <t>modfrmReestrMR</t>
  </si>
  <si>
    <t>modfrmCheckUpdates</t>
  </si>
  <si>
    <t>CopyList</t>
  </si>
  <si>
    <t>Промышленная ул. Д. 1 г. Новомичуринск, Рязанской обл. 391160</t>
  </si>
  <si>
    <t>Спицын Сергей Геннадьевич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</si>
  <si>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</si>
  <si>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</si>
  <si>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</si>
  <si>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</si>
  <si>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</t>
  </si>
  <si>
    <t>8(49141)45-108</t>
  </si>
  <si>
    <t>Yashunina.Tatyana@rgr.ogk2.ru</t>
  </si>
  <si>
    <t>О</t>
  </si>
  <si>
    <t>Александро-Невский муниципальный район</t>
  </si>
  <si>
    <t>Александро-Невское</t>
  </si>
  <si>
    <t>Благовское</t>
  </si>
  <si>
    <t>Борисовское</t>
  </si>
  <si>
    <t>Бурминское</t>
  </si>
  <si>
    <t>Каширинское</t>
  </si>
  <si>
    <t>Ленинское</t>
  </si>
  <si>
    <t>Нижнеякимецкое</t>
  </si>
  <si>
    <t>Просеченское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</si>
  <si>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</si>
  <si>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</si>
  <si>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</si>
  <si>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</si>
  <si>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</si>
  <si>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Азеевское</t>
  </si>
  <si>
    <t>Ермишинское</t>
  </si>
  <si>
    <t>Мердушинское</t>
  </si>
  <si>
    <t>Надежкинское</t>
  </si>
  <si>
    <t>Нарминское</t>
  </si>
  <si>
    <t>Савватемское</t>
  </si>
  <si>
    <t>Захаровский муниципальный район</t>
  </si>
  <si>
    <t>Безлыченское</t>
  </si>
  <si>
    <t>Большекоровинское</t>
  </si>
  <si>
    <t>Добро-Пчельское</t>
  </si>
  <si>
    <t>Елинское</t>
  </si>
  <si>
    <t>Захаровское</t>
  </si>
  <si>
    <t>Плахинское</t>
  </si>
  <si>
    <t>Сменовское</t>
  </si>
  <si>
    <t>Кадомский муниципальный район</t>
  </si>
  <si>
    <t>Восходское</t>
  </si>
  <si>
    <t>Енкаевское</t>
  </si>
  <si>
    <t>Кадомское</t>
  </si>
  <si>
    <t>Котелинское</t>
  </si>
  <si>
    <t>Кущапинское</t>
  </si>
  <si>
    <t>Касимовский муниципальный район</t>
  </si>
  <si>
    <t>Ардабьевское</t>
  </si>
  <si>
    <t>Ахматовское</t>
  </si>
  <si>
    <t>Балушево-Починковское</t>
  </si>
  <si>
    <t>Булгаковское</t>
  </si>
  <si>
    <t>Гиблицкое</t>
  </si>
  <si>
    <t>Гусевское</t>
  </si>
  <si>
    <t>Дмитриевское</t>
  </si>
  <si>
    <t>Елатомское</t>
  </si>
  <si>
    <t>Ермоловское</t>
  </si>
  <si>
    <t>Ибердусское</t>
  </si>
  <si>
    <t>Китовское</t>
  </si>
  <si>
    <t>Клетинское</t>
  </si>
  <si>
    <t>Которовское</t>
  </si>
  <si>
    <t>Крутоярское</t>
  </si>
  <si>
    <t>Лашманское</t>
  </si>
  <si>
    <t>Лощининское</t>
  </si>
  <si>
    <t>Новодеревенское</t>
  </si>
  <si>
    <t>Овчинниковское</t>
  </si>
  <si>
    <t>Первинское</t>
  </si>
  <si>
    <t>Погостинское</t>
  </si>
  <si>
    <t>Савостьяновское</t>
  </si>
  <si>
    <t>Сынтульское</t>
  </si>
  <si>
    <t>Токаревское</t>
  </si>
  <si>
    <t>Торбаевское</t>
  </si>
  <si>
    <t>Шостьинское</t>
  </si>
  <si>
    <t>Клепиковский муниципальный район</t>
  </si>
  <si>
    <t>Алексеевское</t>
  </si>
  <si>
    <t>Болоньское</t>
  </si>
  <si>
    <t>Бусаевское</t>
  </si>
  <si>
    <t>Екшурское</t>
  </si>
  <si>
    <t>Колесниковское</t>
  </si>
  <si>
    <t>Криушинское</t>
  </si>
  <si>
    <t>Макеевское</t>
  </si>
  <si>
    <t>Малаховское</t>
  </si>
  <si>
    <t>Молькинское</t>
  </si>
  <si>
    <t>Ненашкинское</t>
  </si>
  <si>
    <t>Оськинское</t>
  </si>
  <si>
    <t>Спас-Клепиковское</t>
  </si>
  <si>
    <t>Тумское</t>
  </si>
  <si>
    <t>Тюковское</t>
  </si>
  <si>
    <t>Уткинское</t>
  </si>
  <si>
    <t>Кораблинский муниципальный район</t>
  </si>
  <si>
    <t>Бобровинское</t>
  </si>
  <si>
    <t>Кипчаковское</t>
  </si>
  <si>
    <t>Ключанское</t>
  </si>
  <si>
    <t>Ковалинское</t>
  </si>
  <si>
    <t>Кораблинское</t>
  </si>
  <si>
    <t>Молвинослободское</t>
  </si>
  <si>
    <t>Незнановское</t>
  </si>
  <si>
    <t>Пехлецкое</t>
  </si>
  <si>
    <t>Пустотинское</t>
  </si>
  <si>
    <t>Яблоневское</t>
  </si>
  <si>
    <t>Милославский муниципальный район</t>
  </si>
  <si>
    <t>Богородицкое</t>
  </si>
  <si>
    <t>Большеподовечинское</t>
  </si>
  <si>
    <t>Горняцкое</t>
  </si>
  <si>
    <t>Кочуровское</t>
  </si>
  <si>
    <t>Липяговское</t>
  </si>
  <si>
    <t>Павловское</t>
  </si>
  <si>
    <t>Центральное</t>
  </si>
  <si>
    <t>Чернавское</t>
  </si>
  <si>
    <t>городское поселение Милославское</t>
  </si>
  <si>
    <t>сельское поселение Милославское</t>
  </si>
  <si>
    <t>Виленское</t>
  </si>
  <si>
    <t>Голдинское</t>
  </si>
  <si>
    <t>Горностаевское</t>
  </si>
  <si>
    <t>Грязновское</t>
  </si>
  <si>
    <t>Жмуровское</t>
  </si>
  <si>
    <t>Ильичевское</t>
  </si>
  <si>
    <t>Каморинское</t>
  </si>
  <si>
    <t>Красновское</t>
  </si>
  <si>
    <t>Михайловское</t>
  </si>
  <si>
    <t>Новопанское</t>
  </si>
  <si>
    <t>Октябрьское</t>
  </si>
  <si>
    <t>Печерниковское</t>
  </si>
  <si>
    <t>Поярковское</t>
  </si>
  <si>
    <t>Рачатниковское</t>
  </si>
  <si>
    <t>Слободское</t>
  </si>
  <si>
    <t>Стрелецко-Высельское</t>
  </si>
  <si>
    <t>Трепольское</t>
  </si>
  <si>
    <t>Чуриковское</t>
  </si>
  <si>
    <t>Щетининское</t>
  </si>
  <si>
    <t>Пителинский муниципальный район</t>
  </si>
  <si>
    <t>Ермо-Николаевское</t>
  </si>
  <si>
    <t>Нестеровское</t>
  </si>
  <si>
    <t>Пеньковское</t>
  </si>
  <si>
    <t>Пителинское</t>
  </si>
  <si>
    <t>Потапьевское</t>
  </si>
  <si>
    <t>Пронский муниципальный район</t>
  </si>
  <si>
    <t>Малинищинское</t>
  </si>
  <si>
    <t>Мамоновское</t>
  </si>
  <si>
    <t>Новомичуринское</t>
  </si>
  <si>
    <t>Орловское</t>
  </si>
  <si>
    <t>Погореловское</t>
  </si>
  <si>
    <t>Пронское</t>
  </si>
  <si>
    <t>Тырновское</t>
  </si>
  <si>
    <t>Путятинский муниципальный район</t>
  </si>
  <si>
    <t>Береговское</t>
  </si>
  <si>
    <t>Большеекатериновское</t>
  </si>
  <si>
    <t>Карабухинское</t>
  </si>
  <si>
    <t>Песочинское</t>
  </si>
  <si>
    <t>Путятинское</t>
  </si>
  <si>
    <t>Строевское</t>
  </si>
  <si>
    <t>Рыбновский муниципальный район</t>
  </si>
  <si>
    <t>Алешинское</t>
  </si>
  <si>
    <t>Баграмовское</t>
  </si>
  <si>
    <t>Батуринское</t>
  </si>
  <si>
    <t>Вакинское</t>
  </si>
  <si>
    <t>Глебковское</t>
  </si>
  <si>
    <t>Истобниковское</t>
  </si>
  <si>
    <t>Кузьминское</t>
  </si>
  <si>
    <t>Пионерское</t>
  </si>
  <si>
    <t>Пощуповское</t>
  </si>
  <si>
    <t>Рыбновское</t>
  </si>
  <si>
    <t>Селецкое</t>
  </si>
  <si>
    <t>Ходынинское</t>
  </si>
  <si>
    <t>Чурилковское</t>
  </si>
  <si>
    <t>Ряжский муниципальный район</t>
  </si>
  <si>
    <t>Дегтянское</t>
  </si>
  <si>
    <t>Журавинское</t>
  </si>
  <si>
    <t>Петровское</t>
  </si>
  <si>
    <t>Поплевинское</t>
  </si>
  <si>
    <t>Ряжское</t>
  </si>
  <si>
    <t>Рязанский муниципальный район</t>
  </si>
  <si>
    <t>Варсковское</t>
  </si>
  <si>
    <t>Высоковское</t>
  </si>
  <si>
    <t>Вышгородское</t>
  </si>
  <si>
    <t>Вышетравинское</t>
  </si>
  <si>
    <t>Дубровическое</t>
  </si>
  <si>
    <t>Дядьковское</t>
  </si>
  <si>
    <t>Екимовское</t>
  </si>
  <si>
    <t>Заборьевское</t>
  </si>
  <si>
    <t>Заокское</t>
  </si>
  <si>
    <t>Искровское</t>
  </si>
  <si>
    <t>Листвянское</t>
  </si>
  <si>
    <t>Льговское</t>
  </si>
  <si>
    <t>Мурминское</t>
  </si>
  <si>
    <t>Окское</t>
  </si>
  <si>
    <t>Подвязьевское</t>
  </si>
  <si>
    <t>Полянское</t>
  </si>
  <si>
    <t>Ровновское</t>
  </si>
  <si>
    <t>Семеновское</t>
  </si>
  <si>
    <t>Турлатовское</t>
  </si>
  <si>
    <t>Тюшевское</t>
  </si>
  <si>
    <t>Сапожковский муниципальный район</t>
  </si>
  <si>
    <t>Березниковское</t>
  </si>
  <si>
    <t>Канинское</t>
  </si>
  <si>
    <t>Михеевское</t>
  </si>
  <si>
    <t>Морозово-Борковское</t>
  </si>
  <si>
    <t>Сапожковское</t>
  </si>
  <si>
    <t>Сараевский муниципальный район</t>
  </si>
  <si>
    <t>Борецкое</t>
  </si>
  <si>
    <t>Бычковское</t>
  </si>
  <si>
    <t>Желобовское</t>
  </si>
  <si>
    <t>Кривское</t>
  </si>
  <si>
    <t>Можарское</t>
  </si>
  <si>
    <t>Муравлянское</t>
  </si>
  <si>
    <t>Напольновское</t>
  </si>
  <si>
    <t>Новобокинское</t>
  </si>
  <si>
    <t>Сараевское</t>
  </si>
  <si>
    <t>Сысоевское</t>
  </si>
  <si>
    <t>Телятниковское</t>
  </si>
  <si>
    <t>Ягодновское</t>
  </si>
  <si>
    <t>Сасовский муниципальный район</t>
  </si>
  <si>
    <t>Агломазовское</t>
  </si>
  <si>
    <t>Батьковское</t>
  </si>
  <si>
    <t>Берестянское</t>
  </si>
  <si>
    <t>Гавриловское</t>
  </si>
  <si>
    <t>Глядковское</t>
  </si>
  <si>
    <t>Демушкинское</t>
  </si>
  <si>
    <t>Каргашинское</t>
  </si>
  <si>
    <t>Кустаревское</t>
  </si>
  <si>
    <t>Малостуденецкое</t>
  </si>
  <si>
    <t>Нижнемальцевское</t>
  </si>
  <si>
    <t>Новоберезовское</t>
  </si>
  <si>
    <t>Придорожное</t>
  </si>
  <si>
    <t>Сотницынское</t>
  </si>
  <si>
    <t>Трудолюбовское</t>
  </si>
  <si>
    <t>Скопинский муниципальный район</t>
  </si>
  <si>
    <t>Вослебовское</t>
  </si>
  <si>
    <t>Горловское</t>
  </si>
  <si>
    <t>Ильинское</t>
  </si>
  <si>
    <t>Корневское</t>
  </si>
  <si>
    <t>Павелецкое</t>
  </si>
  <si>
    <t>Побединское</t>
  </si>
  <si>
    <t>Успенское</t>
  </si>
  <si>
    <t>Шелемишевское</t>
  </si>
  <si>
    <t>Спасский муниципальный район</t>
  </si>
  <si>
    <t>Выжелесское</t>
  </si>
  <si>
    <t>Заречинское</t>
  </si>
  <si>
    <t>Ижевское</t>
  </si>
  <si>
    <t>Исадское</t>
  </si>
  <si>
    <t>Кирицкое</t>
  </si>
  <si>
    <t>Киструсское</t>
  </si>
  <si>
    <t>Кутуковское</t>
  </si>
  <si>
    <t>Лакашинское</t>
  </si>
  <si>
    <t>Михальское</t>
  </si>
  <si>
    <t>Панинское</t>
  </si>
  <si>
    <t>Перкинское</t>
  </si>
  <si>
    <t>Собчаковское</t>
  </si>
  <si>
    <t>Спасск-Рязанское</t>
  </si>
  <si>
    <t>Троицкое</t>
  </si>
  <si>
    <t>Федотьевское</t>
  </si>
  <si>
    <t>Старожиловский муниципальный район</t>
  </si>
  <si>
    <t>Гребневское</t>
  </si>
  <si>
    <t>Гулынское</t>
  </si>
  <si>
    <t>Истьинское</t>
  </si>
  <si>
    <t>Мелекшинское</t>
  </si>
  <si>
    <t>Старожиловское</t>
  </si>
  <si>
    <t>Столпянское</t>
  </si>
  <si>
    <t>Ухоловский муниципальный район</t>
  </si>
  <si>
    <t>Калининское</t>
  </si>
  <si>
    <t>Коноплинское</t>
  </si>
  <si>
    <t>Ольховское</t>
  </si>
  <si>
    <t>Смолеевское</t>
  </si>
  <si>
    <t>Ухоловское</t>
  </si>
  <si>
    <t>Чучковский муниципальный район</t>
  </si>
  <si>
    <t>Аладьинское</t>
  </si>
  <si>
    <t>Завидовское</t>
  </si>
  <si>
    <t>Остро-Пластиковское</t>
  </si>
  <si>
    <t>Пертовское</t>
  </si>
  <si>
    <t>Ункосовское</t>
  </si>
  <si>
    <t>Чучковское</t>
  </si>
  <si>
    <t>Шацкий муниципальный район</t>
  </si>
  <si>
    <t>Агишевское</t>
  </si>
  <si>
    <t>Борковское</t>
  </si>
  <si>
    <t>Желанновское</t>
  </si>
  <si>
    <t>Каверинское</t>
  </si>
  <si>
    <t>Казачинское</t>
  </si>
  <si>
    <t>Кермисинское</t>
  </si>
  <si>
    <t>Криволуцкое</t>
  </si>
  <si>
    <t>Куплинское</t>
  </si>
  <si>
    <t>Кучасьевское</t>
  </si>
  <si>
    <t>Лесно-Конобеевское</t>
  </si>
  <si>
    <t>Лесно-Полянское</t>
  </si>
  <si>
    <t>Новосвеженское</t>
  </si>
  <si>
    <t>Новочернеевское</t>
  </si>
  <si>
    <t>Печинское</t>
  </si>
  <si>
    <t>Польно-Ялтуновское</t>
  </si>
  <si>
    <t>Тарадеевское</t>
  </si>
  <si>
    <t>Чернослободское</t>
  </si>
  <si>
    <t>Шацкое</t>
  </si>
  <si>
    <t>Ямбирнское</t>
  </si>
  <si>
    <t>Шиловский муниципальный район</t>
  </si>
  <si>
    <t>Аделинское</t>
  </si>
  <si>
    <t>Боровское</t>
  </si>
  <si>
    <t>Ерахтурское</t>
  </si>
  <si>
    <t>Желудевское</t>
  </si>
  <si>
    <t>Задубровское</t>
  </si>
  <si>
    <t>Занино-Починковское</t>
  </si>
  <si>
    <t>Ибредское</t>
  </si>
  <si>
    <t>Инякинское</t>
  </si>
  <si>
    <t>Краснохолмское</t>
  </si>
  <si>
    <t>Лесновское</t>
  </si>
  <si>
    <t>Мосоловское</t>
  </si>
  <si>
    <t>Санское</t>
  </si>
  <si>
    <t>Тереховское</t>
  </si>
  <si>
    <t>Тимошкинское</t>
  </si>
  <si>
    <t>Шиловское</t>
  </si>
  <si>
    <t>61625114</t>
  </si>
  <si>
    <t>Показатели (факт)!G45</t>
  </si>
  <si>
    <t>Предупреждение</t>
  </si>
  <si>
    <t>1.1</t>
  </si>
  <si>
    <t>Выручка  по транспортировке сточных вод</t>
  </si>
  <si>
    <t>http://www.ogk2.ru/rus/si/finances/buhuch/</t>
  </si>
  <si>
    <t>ОГК-2</t>
  </si>
  <si>
    <t>http://www.ogk2.ru/rus/si/infodisclosure/disclosureinstand/1140/Ryazanskaya/</t>
  </si>
  <si>
    <t>30.03.2017</t>
  </si>
  <si>
    <t>Показатели (факт)!G10,G14</t>
  </si>
  <si>
    <t>Валовая прибыль (п.6) не равна "выручка (п.1) минус себестоимость (п.2)"!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</si>
</sst>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_);[Red]\(&quot;$&quot;#,##0\)"/>
    <numFmt numFmtId="165" formatCode="_-* #,##0.00[$€-1]_-;\-* #,##0.00[$€-1]_-;_-* &quot;-&quot;??[$€-1]_-"/>
    <numFmt numFmtId="166" formatCode="#,##0.0000"/>
  </numFmts>
  <fonts count="64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8"/>
      <name val="Tahoma"/>
      <family val="2"/>
    </font>
    <font>
      <sz val="9"/>
      <color indexed="9"/>
      <name val="Tahoma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u/>
      <sz val="10"/>
      <color indexed="12"/>
      <name val="Arial Cy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  <charset val="2"/>
    </font>
    <font>
      <sz val="9"/>
      <name val="Courier New"/>
      <family val="3"/>
    </font>
    <font>
      <sz val="16"/>
      <name val="Tahoma"/>
      <family val="2"/>
    </font>
    <font>
      <sz val="9"/>
      <color indexed="60"/>
      <name val="Tahoma"/>
      <family val="2"/>
    </font>
    <font>
      <sz val="16"/>
      <color indexed="9"/>
      <name val="Tahoma"/>
      <family val="2"/>
    </font>
    <font>
      <sz val="10"/>
      <name val="Wingdings 2"/>
      <family val="1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9"/>
      <color indexed="9"/>
      <name val="Tahoma"/>
      <family val="2"/>
    </font>
    <font>
      <u/>
      <sz val="10"/>
      <color indexed="12"/>
      <name val="Times New Roman Cyr"/>
    </font>
    <font>
      <b/>
      <u/>
      <sz val="9"/>
      <name val="Tahoma"/>
      <family val="2"/>
    </font>
    <font>
      <sz val="11"/>
      <name val="Wingdings 2"/>
      <family val="1"/>
    </font>
    <font>
      <sz val="11"/>
      <name val="Webdings2"/>
    </font>
    <font>
      <sz val="9"/>
      <color indexed="9"/>
      <name val="Tahoma"/>
      <family val="2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u/>
      <sz val="9"/>
      <color indexed="62"/>
      <name val="Tahoma"/>
      <family val="2"/>
    </font>
    <font>
      <sz val="9"/>
      <color indexed="11"/>
      <name val="Tahoma"/>
      <family val="2"/>
    </font>
    <font>
      <sz val="11"/>
      <name val="Tahoma"/>
      <family val="2"/>
    </font>
    <font>
      <sz val="10"/>
      <name val="Helv"/>
    </font>
    <font>
      <sz val="10"/>
      <name val="Arial"/>
      <family val="2"/>
    </font>
    <font>
      <b/>
      <sz val="10"/>
      <color indexed="62"/>
      <name val="Tahoma"/>
      <family val="2"/>
    </font>
    <font>
      <sz val="12"/>
      <name val="Webdings"/>
      <family val="1"/>
    </font>
    <font>
      <sz val="13"/>
      <name val="Tahoma"/>
      <family val="2"/>
    </font>
    <font>
      <sz val="10"/>
      <name val="Times New Roman CYR"/>
    </font>
    <font>
      <u/>
      <sz val="10"/>
      <color theme="10"/>
      <name val="Arial Cyr"/>
    </font>
    <font>
      <u/>
      <sz val="11"/>
      <color theme="10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 Cyr"/>
      <family val="2"/>
    </font>
    <font>
      <sz val="9"/>
      <color theme="0"/>
      <name val="Tahoma"/>
      <family val="2"/>
    </font>
    <font>
      <sz val="9"/>
      <color theme="1"/>
      <name val="Tahoma"/>
      <family val="2"/>
    </font>
    <font>
      <u/>
      <sz val="9"/>
      <color rgb="FF333399"/>
      <name val="Tahoma"/>
      <family val="2"/>
    </font>
    <font>
      <sz val="9"/>
      <name val="Tahoma"/>
      <family val="2"/>
      <charset val="204"/>
    </font>
    <font>
      <sz val="10"/>
      <name val="Tahoma"/>
      <family val="2"/>
      <charset val="204"/>
    </font>
    <font>
      <sz val="11"/>
      <color indexed="55"/>
      <name val="Wingdings 2"/>
      <family val="1"/>
      <charset val="2"/>
    </font>
    <font>
      <b/>
      <u/>
      <sz val="10"/>
      <color indexed="12"/>
      <name val="Tahoma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  <fill>
      <patternFill patternType="lightDown">
        <fgColor rgb="FFD7EAD3"/>
      </patternFill>
    </fill>
    <fill>
      <patternFill patternType="solid">
        <fgColor rgb="FFF0F0F0"/>
        <bgColor indexed="64"/>
      </patternFill>
    </fill>
    <fill>
      <patternFill patternType="solid">
        <fgColor rgb="FF99CCFF"/>
        <bgColor indexed="64"/>
      </patternFill>
    </fill>
    <fill>
      <patternFill patternType="lightDown">
        <fgColor rgb="FFEAEAEA"/>
      </patternFill>
    </fill>
    <fill>
      <patternFill patternType="solid">
        <fgColor rgb="FFFFFFFF"/>
        <bgColor indexed="64"/>
      </patternFill>
    </fill>
  </fills>
  <borders count="7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/>
      <right/>
      <top style="double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double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/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/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/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 style="thin">
        <color rgb="FFC0C0C0"/>
      </bottom>
      <diagonal/>
    </border>
    <border>
      <left style="thin">
        <color indexed="22"/>
      </left>
      <right/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22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rgb="FFC0C0C0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rgb="FFC0C0C0"/>
      </left>
      <right style="thin">
        <color indexed="22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rgb="FFC0C0C0"/>
      </right>
      <top style="thin">
        <color rgb="FFC0C0C0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rgb="FFC0C0C0"/>
      </bottom>
      <diagonal/>
    </border>
    <border>
      <left/>
      <right style="thin">
        <color indexed="22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rgb="FFC0C0C0"/>
      </right>
      <top style="thin">
        <color indexed="22"/>
      </top>
      <bottom style="thin">
        <color rgb="FFC0C0C0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indexed="22"/>
      </left>
      <right/>
      <top style="thin">
        <color rgb="FFC0C0C0"/>
      </top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thin">
        <color indexed="22"/>
      </bottom>
      <diagonal/>
    </border>
    <border>
      <left/>
      <right/>
      <top style="double">
        <color rgb="FFC0C0C0"/>
      </top>
      <bottom style="thin">
        <color rgb="FFC0C0C0"/>
      </bottom>
      <diagonal/>
    </border>
    <border>
      <left style="thin">
        <color indexed="55"/>
      </left>
      <right style="thin">
        <color indexed="55"/>
      </right>
      <top style="thin">
        <color rgb="FFC0C0C0"/>
      </top>
      <bottom style="thin">
        <color rgb="FFC0C0C0"/>
      </bottom>
      <diagonal/>
    </border>
    <border>
      <left/>
      <right style="thin">
        <color indexed="22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double">
        <color indexed="55"/>
      </bottom>
      <diagonal/>
    </border>
    <border>
      <left/>
      <right/>
      <top style="thin">
        <color rgb="FF969696"/>
      </top>
      <bottom/>
      <diagonal/>
    </border>
    <border>
      <left/>
      <right/>
      <top/>
      <bottom style="thin">
        <color rgb="FF969696"/>
      </bottom>
      <diagonal/>
    </border>
    <border>
      <left/>
      <right style="thin">
        <color rgb="FFC0C0C0"/>
      </right>
      <top style="thin">
        <color indexed="22"/>
      </top>
      <bottom style="thin">
        <color rgb="FFC0C0C0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 style="thin">
        <color rgb="FFC0C0C0"/>
      </right>
      <top style="thin">
        <color rgb="FFC0C0C0"/>
      </top>
      <bottom style="double">
        <color indexed="55"/>
      </bottom>
      <diagonal/>
    </border>
  </borders>
  <cellStyleXfs count="94">
    <xf numFmtId="0" fontId="0" fillId="0" borderId="0"/>
    <xf numFmtId="0" fontId="3" fillId="0" borderId="0"/>
    <xf numFmtId="165" fontId="3" fillId="0" borderId="0"/>
    <xf numFmtId="0" fontId="47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49" fillId="15" borderId="1"/>
    <xf numFmtId="0" fontId="18" fillId="0" borderId="1">
      <protection locked="0"/>
    </xf>
    <xf numFmtId="0" fontId="18" fillId="0" borderId="1">
      <protection locked="0"/>
    </xf>
    <xf numFmtId="164" fontId="4" fillId="0" borderId="0"/>
    <xf numFmtId="0" fontId="15" fillId="0" borderId="0">
      <alignment vertical="center"/>
    </xf>
    <xf numFmtId="0" fontId="18" fillId="2" borderId="1">
      <alignment horizontal="left" vertical="center"/>
    </xf>
    <xf numFmtId="0" fontId="50" fillId="2" borderId="1">
      <alignment horizontal="left" vertical="center"/>
    </xf>
    <xf numFmtId="0" fontId="16" fillId="0" borderId="0">
      <alignment vertical="top"/>
      <protection locked="0"/>
    </xf>
    <xf numFmtId="0" fontId="18" fillId="3" borderId="1"/>
    <xf numFmtId="0" fontId="18" fillId="4" borderId="1"/>
    <xf numFmtId="0" fontId="18" fillId="4" borderId="1"/>
    <xf numFmtId="0" fontId="17" fillId="0" borderId="0">
      <alignment vertical="top"/>
      <protection locked="0"/>
    </xf>
    <xf numFmtId="0" fontId="5" fillId="0" borderId="0"/>
    <xf numFmtId="0" fontId="15" fillId="0" borderId="0">
      <alignment vertical="center"/>
    </xf>
    <xf numFmtId="0" fontId="15" fillId="0" borderId="0">
      <alignment vertical="center"/>
    </xf>
    <xf numFmtId="0" fontId="51" fillId="16" borderId="2">
      <alignment horizontal="center" vertical="center"/>
    </xf>
    <xf numFmtId="49" fontId="46" fillId="6" borderId="3">
      <alignment horizontal="center" vertical="center"/>
    </xf>
    <xf numFmtId="0" fontId="13" fillId="7" borderId="1"/>
    <xf numFmtId="0" fontId="11" fillId="0" borderId="0">
      <alignment vertical="top"/>
      <protection locked="0"/>
    </xf>
    <xf numFmtId="0" fontId="33" fillId="0" borderId="0">
      <alignment vertical="top"/>
      <protection locked="0"/>
    </xf>
    <xf numFmtId="0" fontId="43" fillId="0" borderId="0">
      <alignment vertical="top"/>
      <protection locked="0"/>
    </xf>
    <xf numFmtId="0" fontId="43" fillId="0" borderId="0">
      <alignment vertical="top"/>
      <protection locked="0"/>
    </xf>
    <xf numFmtId="0" fontId="17" fillId="0" borderId="0">
      <alignment vertical="top"/>
      <protection locked="0"/>
    </xf>
    <xf numFmtId="0" fontId="11" fillId="0" borderId="0">
      <alignment vertical="top"/>
      <protection locked="0"/>
    </xf>
    <xf numFmtId="0" fontId="35" fillId="0" borderId="0">
      <alignment vertical="top"/>
      <protection locked="0"/>
    </xf>
    <xf numFmtId="0" fontId="35" fillId="0" borderId="0">
      <alignment vertical="top"/>
      <protection locked="0"/>
    </xf>
    <xf numFmtId="0" fontId="53" fillId="0" borderId="0"/>
    <xf numFmtId="0" fontId="11" fillId="0" borderId="0">
      <alignment vertical="top"/>
      <protection locked="0"/>
    </xf>
    <xf numFmtId="0" fontId="54" fillId="0" borderId="0">
      <alignment vertical="top"/>
      <protection locked="0"/>
    </xf>
    <xf numFmtId="0" fontId="29" fillId="0" borderId="0">
      <alignment horizontal="center" vertical="center" wrapText="1"/>
    </xf>
    <xf numFmtId="0" fontId="8" fillId="0" borderId="4">
      <alignment horizontal="center" vertical="center" wrapText="1"/>
    </xf>
    <xf numFmtId="4" fontId="6" fillId="8" borderId="5">
      <alignment horizontal="right"/>
    </xf>
    <xf numFmtId="49" fontId="6" fillId="0" borderId="0">
      <alignment vertical="top"/>
    </xf>
    <xf numFmtId="0" fontId="21" fillId="0" borderId="0"/>
    <xf numFmtId="0" fontId="55" fillId="0" borderId="0"/>
    <xf numFmtId="0" fontId="55" fillId="0" borderId="0"/>
    <xf numFmtId="0" fontId="21" fillId="0" borderId="0"/>
    <xf numFmtId="0" fontId="55" fillId="0" borderId="0"/>
    <xf numFmtId="0" fontId="21" fillId="0" borderId="0"/>
    <xf numFmtId="0" fontId="56" fillId="0" borderId="0"/>
    <xf numFmtId="0" fontId="55" fillId="0" borderId="0"/>
    <xf numFmtId="0" fontId="56" fillId="0" borderId="0"/>
    <xf numFmtId="0" fontId="45" fillId="9" borderId="0">
      <alignment horizontal="left" vertical="center"/>
    </xf>
    <xf numFmtId="0" fontId="2" fillId="0" borderId="0"/>
    <xf numFmtId="49" fontId="6" fillId="0" borderId="0">
      <alignment vertical="top"/>
    </xf>
    <xf numFmtId="0" fontId="2" fillId="0" borderId="0"/>
    <xf numFmtId="0" fontId="45" fillId="9" borderId="0">
      <alignment horizontal="left" vertical="center"/>
    </xf>
    <xf numFmtId="0" fontId="45" fillId="9" borderId="0">
      <alignment horizontal="left" vertical="center"/>
    </xf>
    <xf numFmtId="49" fontId="6" fillId="0" borderId="0">
      <alignment vertical="top"/>
    </xf>
    <xf numFmtId="0" fontId="2" fillId="0" borderId="0"/>
    <xf numFmtId="0" fontId="48" fillId="0" borderId="0"/>
    <xf numFmtId="0" fontId="2" fillId="0" borderId="0"/>
    <xf numFmtId="49" fontId="6" fillId="0" borderId="0">
      <alignment vertical="top"/>
    </xf>
    <xf numFmtId="0" fontId="2" fillId="0" borderId="0"/>
    <xf numFmtId="49" fontId="6" fillId="9" borderId="0">
      <alignment vertical="top"/>
    </xf>
    <xf numFmtId="49" fontId="6" fillId="9" borderId="0">
      <alignment vertical="top"/>
    </xf>
    <xf numFmtId="0" fontId="45" fillId="9" borderId="0">
      <alignment horizontal="left" vertical="center"/>
    </xf>
    <xf numFmtId="0" fontId="52" fillId="0" borderId="0"/>
    <xf numFmtId="0" fontId="2" fillId="0" borderId="0"/>
    <xf numFmtId="0" fontId="48" fillId="0" borderId="0"/>
    <xf numFmtId="49" fontId="6" fillId="0" borderId="0">
      <alignment vertical="top"/>
    </xf>
    <xf numFmtId="49" fontId="6" fillId="0" borderId="0">
      <alignment vertical="top"/>
    </xf>
    <xf numFmtId="0" fontId="21" fillId="0" borderId="0"/>
    <xf numFmtId="0" fontId="2" fillId="0" borderId="0"/>
    <xf numFmtId="49" fontId="6" fillId="0" borderId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1" fillId="0" borderId="0"/>
    <xf numFmtId="9" fontId="2" fillId="0" borderId="0"/>
    <xf numFmtId="9" fontId="2" fillId="0" borderId="0"/>
    <xf numFmtId="0" fontId="3" fillId="0" borderId="0"/>
    <xf numFmtId="4" fontId="6" fillId="10" borderId="0">
      <alignment horizontal="right"/>
    </xf>
    <xf numFmtId="4" fontId="6" fillId="10" borderId="0">
      <alignment horizontal="right"/>
    </xf>
    <xf numFmtId="4" fontId="6" fillId="10" borderId="0">
      <alignment horizontal="right"/>
    </xf>
    <xf numFmtId="4" fontId="6" fillId="10" borderId="6">
      <alignment horizontal="right"/>
    </xf>
    <xf numFmtId="0" fontId="7" fillId="0" borderId="0"/>
  </cellStyleXfs>
  <cellXfs count="424">
    <xf numFmtId="0" fontId="7" fillId="0" borderId="0" xfId="0" applyNumberFormat="1" applyFont="1" applyFill="1" applyBorder="1"/>
    <xf numFmtId="0" fontId="2" fillId="0" borderId="0" xfId="59" applyNumberFormat="1" applyFont="1" applyFill="1" applyBorder="1"/>
    <xf numFmtId="0" fontId="2" fillId="0" borderId="0" xfId="61" applyNumberFormat="1" applyFont="1" applyFill="1" applyBorder="1"/>
    <xf numFmtId="0" fontId="52" fillId="0" borderId="0" xfId="73" applyNumberFormat="1" applyFont="1" applyFill="1" applyBorder="1"/>
    <xf numFmtId="49" fontId="6" fillId="0" borderId="0" xfId="76" applyNumberFormat="1" applyFont="1" applyFill="1" applyBorder="1">
      <alignment vertical="top"/>
    </xf>
    <xf numFmtId="0" fontId="21" fillId="0" borderId="0" xfId="78" applyNumberFormat="1" applyFont="1" applyFill="1" applyBorder="1"/>
    <xf numFmtId="49" fontId="6" fillId="0" borderId="0" xfId="0" applyNumberFormat="1" applyFont="1" applyFill="1" applyBorder="1"/>
    <xf numFmtId="49" fontId="1" fillId="0" borderId="0" xfId="0" applyNumberFormat="1" applyFont="1" applyFill="1" applyBorder="1"/>
    <xf numFmtId="49" fontId="6" fillId="10" borderId="5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/>
    <xf numFmtId="49" fontId="12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80" applyNumberFormat="1" applyFont="1" applyFill="1" applyBorder="1" applyAlignment="1">
      <alignment vertical="center" wrapText="1"/>
    </xf>
    <xf numFmtId="49" fontId="10" fillId="0" borderId="0" xfId="80" applyNumberFormat="1" applyFont="1" applyFill="1" applyBorder="1" applyAlignment="1">
      <alignment vertical="center"/>
    </xf>
    <xf numFmtId="0" fontId="6" fillId="0" borderId="7" xfId="79" applyNumberFormat="1" applyFont="1" applyFill="1" applyBorder="1" applyAlignment="1">
      <alignment horizontal="center" vertical="center" wrapText="1"/>
    </xf>
    <xf numFmtId="0" fontId="10" fillId="0" borderId="0" xfId="79" applyNumberFormat="1" applyFont="1" applyFill="1" applyBorder="1" applyAlignment="1">
      <alignment horizontal="center" vertical="center" wrapText="1"/>
    </xf>
    <xf numFmtId="0" fontId="6" fillId="0" borderId="0" xfId="79" applyNumberFormat="1" applyFont="1" applyFill="1" applyBorder="1" applyAlignment="1">
      <alignment vertical="center" wrapText="1"/>
    </xf>
    <xf numFmtId="0" fontId="6" fillId="0" borderId="0" xfId="79" applyNumberFormat="1" applyFont="1" applyFill="1" applyBorder="1" applyAlignment="1">
      <alignment horizontal="left" vertical="center" wrapText="1"/>
    </xf>
    <xf numFmtId="0" fontId="6" fillId="0" borderId="0" xfId="79" applyNumberFormat="1" applyFont="1" applyFill="1" applyBorder="1"/>
    <xf numFmtId="0" fontId="6" fillId="5" borderId="0" xfId="79" applyNumberFormat="1" applyFont="1" applyFill="1" applyBorder="1"/>
    <xf numFmtId="0" fontId="6" fillId="0" borderId="0" xfId="79" applyNumberFormat="1" applyFont="1" applyFill="1" applyBorder="1"/>
    <xf numFmtId="0" fontId="24" fillId="0" borderId="0" xfId="79" applyNumberFormat="1" applyFont="1" applyFill="1" applyBorder="1"/>
    <xf numFmtId="49" fontId="6" fillId="0" borderId="0" xfId="76" applyNumberFormat="1" applyFont="1" applyFill="1" applyBorder="1">
      <alignment vertical="top"/>
    </xf>
    <xf numFmtId="0" fontId="10" fillId="0" borderId="0" xfId="82" applyNumberFormat="1" applyFont="1" applyFill="1" applyBorder="1" applyAlignment="1">
      <alignment vertical="center" wrapText="1"/>
    </xf>
    <xf numFmtId="0" fontId="10" fillId="0" borderId="0" xfId="82" applyNumberFormat="1" applyFont="1" applyFill="1" applyBorder="1" applyAlignment="1">
      <alignment horizontal="center" vertical="center" wrapText="1"/>
    </xf>
    <xf numFmtId="0" fontId="22" fillId="0" borderId="0" xfId="82" applyNumberFormat="1" applyFont="1" applyFill="1" applyBorder="1" applyAlignment="1">
      <alignment vertical="center" wrapText="1"/>
    </xf>
    <xf numFmtId="0" fontId="6" fillId="5" borderId="0" xfId="82" applyNumberFormat="1" applyFont="1" applyFill="1" applyBorder="1" applyAlignment="1">
      <alignment vertical="center" wrapText="1"/>
    </xf>
    <xf numFmtId="0" fontId="6" fillId="0" borderId="0" xfId="82" applyNumberFormat="1" applyFont="1" applyFill="1" applyBorder="1" applyAlignment="1">
      <alignment vertical="center" wrapText="1"/>
    </xf>
    <xf numFmtId="0" fontId="6" fillId="0" borderId="0" xfId="82" applyNumberFormat="1" applyFont="1" applyFill="1" applyBorder="1" applyAlignment="1">
      <alignment horizontal="right" vertical="center"/>
    </xf>
    <xf numFmtId="0" fontId="6" fillId="0" borderId="0" xfId="82" applyNumberFormat="1" applyFont="1" applyFill="1" applyBorder="1" applyAlignment="1">
      <alignment horizontal="center" vertical="center" wrapText="1"/>
    </xf>
    <xf numFmtId="0" fontId="6" fillId="0" borderId="0" xfId="82" applyNumberFormat="1" applyFont="1" applyFill="1" applyBorder="1" applyAlignment="1">
      <alignment vertical="center" wrapText="1"/>
    </xf>
    <xf numFmtId="0" fontId="25" fillId="5" borderId="0" xfId="82" applyNumberFormat="1" applyFont="1" applyFill="1" applyBorder="1" applyAlignment="1">
      <alignment vertical="center" wrapText="1"/>
    </xf>
    <xf numFmtId="0" fontId="8" fillId="5" borderId="0" xfId="82" applyNumberFormat="1" applyFont="1" applyFill="1" applyBorder="1" applyAlignment="1">
      <alignment vertical="center" wrapText="1"/>
    </xf>
    <xf numFmtId="0" fontId="6" fillId="5" borderId="0" xfId="82" applyNumberFormat="1" applyFont="1" applyFill="1" applyBorder="1" applyAlignment="1">
      <alignment horizontal="right" vertical="center" wrapText="1" indent="1"/>
    </xf>
    <xf numFmtId="0" fontId="26" fillId="5" borderId="0" xfId="82" applyNumberFormat="1" applyFont="1" applyFill="1" applyBorder="1" applyAlignment="1">
      <alignment horizontal="center" vertical="center" wrapText="1"/>
    </xf>
    <xf numFmtId="0" fontId="10" fillId="5" borderId="0" xfId="82" applyNumberFormat="1" applyFont="1" applyFill="1" applyBorder="1" applyAlignment="1">
      <alignment horizontal="center" vertical="center" wrapText="1"/>
    </xf>
    <xf numFmtId="0" fontId="6" fillId="5" borderId="0" xfId="82" applyNumberFormat="1" applyFont="1" applyFill="1" applyBorder="1" applyAlignment="1">
      <alignment horizontal="center" vertical="center" wrapText="1"/>
    </xf>
    <xf numFmtId="0" fontId="6" fillId="5" borderId="0" xfId="82" applyNumberFormat="1" applyFont="1" applyFill="1" applyBorder="1" applyAlignment="1">
      <alignment horizontal="center" vertical="center" wrapText="1"/>
    </xf>
    <xf numFmtId="14" fontId="6" fillId="5" borderId="0" xfId="82" applyNumberFormat="1" applyFont="1" applyFill="1" applyBorder="1" applyAlignment="1">
      <alignment horizontal="center" vertical="center" wrapText="1"/>
    </xf>
    <xf numFmtId="0" fontId="22" fillId="0" borderId="0" xfId="82" applyNumberFormat="1" applyFont="1" applyFill="1" applyBorder="1" applyAlignment="1">
      <alignment horizontal="center" vertical="center" wrapText="1"/>
    </xf>
    <xf numFmtId="0" fontId="27" fillId="5" borderId="0" xfId="82" applyNumberFormat="1" applyFont="1" applyFill="1" applyBorder="1" applyAlignment="1">
      <alignment horizontal="center" vertical="center" wrapText="1"/>
    </xf>
    <xf numFmtId="0" fontId="6" fillId="5" borderId="0" xfId="82" applyNumberFormat="1" applyFont="1" applyFill="1" applyBorder="1" applyAlignment="1">
      <alignment horizontal="right" vertical="center" wrapText="1" indent="1"/>
    </xf>
    <xf numFmtId="0" fontId="6" fillId="0" borderId="0" xfId="82" applyNumberFormat="1" applyFont="1" applyFill="1" applyBorder="1" applyAlignment="1">
      <alignment vertical="center"/>
    </xf>
    <xf numFmtId="49" fontId="6" fillId="5" borderId="0" xfId="82" applyNumberFormat="1" applyFont="1" applyFill="1" applyBorder="1" applyAlignment="1">
      <alignment horizontal="right" vertical="center" wrapText="1" indent="1"/>
    </xf>
    <xf numFmtId="49" fontId="25" fillId="5" borderId="0" xfId="82" applyNumberFormat="1" applyFont="1" applyFill="1" applyBorder="1" applyAlignment="1">
      <alignment horizontal="center" vertical="center" wrapText="1"/>
    </xf>
    <xf numFmtId="49" fontId="6" fillId="11" borderId="8" xfId="82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82" applyNumberFormat="1" applyFont="1" applyFill="1" applyBorder="1" applyAlignment="1">
      <alignment vertical="center" wrapText="1"/>
    </xf>
    <xf numFmtId="49" fontId="1" fillId="12" borderId="0" xfId="0" applyNumberFormat="1" applyFont="1" applyFill="1" applyBorder="1"/>
    <xf numFmtId="0" fontId="6" fillId="0" borderId="0" xfId="84" applyNumberFormat="1" applyFont="1" applyFill="1" applyBorder="1" applyAlignment="1">
      <alignment vertical="center" wrapText="1"/>
    </xf>
    <xf numFmtId="0" fontId="6" fillId="5" borderId="0" xfId="84" applyNumberFormat="1" applyFont="1" applyFill="1" applyBorder="1" applyAlignment="1">
      <alignment vertical="center" wrapText="1"/>
    </xf>
    <xf numFmtId="0" fontId="6" fillId="5" borderId="0" xfId="84" applyNumberFormat="1" applyFont="1" applyFill="1" applyBorder="1" applyAlignment="1">
      <alignment horizontal="right" vertical="center" wrapText="1"/>
    </xf>
    <xf numFmtId="0" fontId="6" fillId="0" borderId="0" xfId="81" applyNumberFormat="1" applyFont="1" applyFill="1" applyBorder="1" applyAlignment="1">
      <alignment horizontal="left" vertical="center" wrapText="1" indent="1"/>
    </xf>
    <xf numFmtId="4" fontId="6" fillId="0" borderId="0" xfId="47" applyNumberFormat="1" applyFont="1" applyFill="1" applyBorder="1" applyAlignment="1">
      <alignment horizontal="right" vertical="center" wrapText="1"/>
    </xf>
    <xf numFmtId="0" fontId="22" fillId="0" borderId="0" xfId="82" applyNumberFormat="1" applyFont="1" applyFill="1" applyBorder="1" applyAlignment="1">
      <alignment horizontal="center" vertical="top" wrapText="1"/>
    </xf>
    <xf numFmtId="0" fontId="1" fillId="5" borderId="9" xfId="82" applyNumberFormat="1" applyFont="1" applyFill="1" applyBorder="1" applyAlignment="1">
      <alignment horizontal="right" vertical="center" wrapText="1" indent="1"/>
    </xf>
    <xf numFmtId="0" fontId="1" fillId="5" borderId="0" xfId="82" applyNumberFormat="1" applyFont="1" applyFill="1" applyBorder="1" applyAlignment="1">
      <alignment horizontal="center" vertical="center" wrapText="1"/>
    </xf>
    <xf numFmtId="49" fontId="1" fillId="5" borderId="0" xfId="82" applyNumberFormat="1" applyFont="1" applyFill="1" applyBorder="1" applyAlignment="1">
      <alignment horizontal="right" vertical="center" wrapText="1" indent="1"/>
    </xf>
    <xf numFmtId="49" fontId="31" fillId="5" borderId="0" xfId="46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top"/>
    </xf>
    <xf numFmtId="0" fontId="19" fillId="12" borderId="0" xfId="84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top"/>
    </xf>
    <xf numFmtId="0" fontId="6" fillId="0" borderId="8" xfId="81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0" fontId="39" fillId="0" borderId="0" xfId="82" applyNumberFormat="1" applyFont="1" applyFill="1" applyBorder="1" applyAlignment="1">
      <alignment vertical="center" wrapText="1"/>
    </xf>
    <xf numFmtId="0" fontId="1" fillId="0" borderId="8" xfId="81" applyNumberFormat="1" applyFont="1" applyFill="1" applyBorder="1" applyAlignment="1">
      <alignment vertical="center" wrapText="1"/>
    </xf>
    <xf numFmtId="0" fontId="1" fillId="10" borderId="8" xfId="82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39" fillId="0" borderId="0" xfId="84" applyNumberFormat="1" applyFont="1" applyFill="1" applyBorder="1" applyAlignment="1">
      <alignment vertical="center" wrapText="1"/>
    </xf>
    <xf numFmtId="49" fontId="8" fillId="0" borderId="0" xfId="0" applyNumberFormat="1" applyFont="1" applyFill="1" applyBorder="1"/>
    <xf numFmtId="0" fontId="40" fillId="5" borderId="0" xfId="84" applyNumberFormat="1" applyFont="1" applyFill="1" applyBorder="1" applyAlignment="1">
      <alignment horizontal="center" vertical="center" wrapText="1"/>
    </xf>
    <xf numFmtId="49" fontId="40" fillId="0" borderId="0" xfId="0" applyNumberFormat="1" applyFont="1" applyFill="1" applyBorder="1" applyAlignment="1">
      <alignment horizontal="center" vertical="center"/>
    </xf>
    <xf numFmtId="0" fontId="40" fillId="0" borderId="0" xfId="84" applyNumberFormat="1" applyFont="1" applyFill="1" applyBorder="1" applyAlignment="1">
      <alignment horizontal="center" vertical="center" wrapText="1"/>
    </xf>
    <xf numFmtId="0" fontId="40" fillId="5" borderId="0" xfId="79" applyNumberFormat="1" applyFont="1" applyFill="1" applyBorder="1" applyAlignment="1">
      <alignment horizontal="center"/>
    </xf>
    <xf numFmtId="0" fontId="40" fillId="0" borderId="0" xfId="79" applyNumberFormat="1" applyFont="1" applyFill="1" applyBorder="1" applyAlignment="1">
      <alignment horizontal="center" vertical="center"/>
    </xf>
    <xf numFmtId="0" fontId="40" fillId="5" borderId="0" xfId="79" applyNumberFormat="1" applyFont="1" applyFill="1" applyBorder="1" applyAlignment="1">
      <alignment horizontal="center" vertical="center"/>
    </xf>
    <xf numFmtId="49" fontId="36" fillId="0" borderId="10" xfId="0" applyNumberFormat="1" applyFont="1" applyFill="1" applyBorder="1" applyAlignment="1">
      <alignment vertical="top" wrapText="1"/>
    </xf>
    <xf numFmtId="0" fontId="1" fillId="5" borderId="0" xfId="82" applyNumberFormat="1" applyFont="1" applyFill="1" applyBorder="1" applyAlignment="1">
      <alignment horizontal="right" vertical="center" wrapText="1" indent="1"/>
    </xf>
    <xf numFmtId="0" fontId="37" fillId="0" borderId="0" xfId="84" applyNumberFormat="1" applyFont="1" applyFill="1" applyBorder="1" applyAlignment="1">
      <alignment vertical="center" wrapText="1"/>
    </xf>
    <xf numFmtId="0" fontId="1" fillId="0" borderId="10" xfId="52" applyNumberFormat="1" applyFont="1" applyFill="1" applyBorder="1" applyAlignment="1">
      <alignment horizontal="justify" vertical="top" wrapText="1"/>
    </xf>
    <xf numFmtId="49" fontId="1" fillId="10" borderId="8" xfId="82" applyNumberFormat="1" applyFont="1" applyFill="1" applyBorder="1" applyAlignment="1">
      <alignment horizontal="center" vertical="center" wrapText="1"/>
    </xf>
    <xf numFmtId="0" fontId="57" fillId="0" borderId="0" xfId="82" applyNumberFormat="1" applyFont="1" applyFill="1" applyBorder="1" applyAlignment="1">
      <alignment horizontal="center" vertical="center" wrapText="1"/>
    </xf>
    <xf numFmtId="0" fontId="1" fillId="0" borderId="0" xfId="81" applyNumberFormat="1" applyFont="1" applyFill="1" applyBorder="1" applyAlignment="1">
      <alignment vertical="center" wrapText="1"/>
    </xf>
    <xf numFmtId="0" fontId="10" fillId="0" borderId="0" xfId="84" applyNumberFormat="1" applyFont="1" applyFill="1" applyBorder="1" applyAlignment="1">
      <alignment vertical="center" wrapText="1"/>
    </xf>
    <xf numFmtId="4" fontId="1" fillId="0" borderId="0" xfId="47" applyNumberFormat="1" applyFont="1" applyFill="1" applyBorder="1" applyAlignment="1">
      <alignment horizontal="right" vertical="center" wrapText="1"/>
    </xf>
    <xf numFmtId="0" fontId="1" fillId="5" borderId="11" xfId="77" applyNumberFormat="1" applyFont="1" applyFill="1" applyBorder="1" applyAlignment="1">
      <alignment horizontal="center" vertical="center" wrapText="1"/>
    </xf>
    <xf numFmtId="49" fontId="23" fillId="5" borderId="12" xfId="70" applyNumberFormat="1" applyFont="1" applyFill="1" applyBorder="1" applyAlignment="1">
      <alignment vertical="center" wrapText="1"/>
    </xf>
    <xf numFmtId="49" fontId="20" fillId="5" borderId="13" xfId="70" applyNumberFormat="1" applyFont="1" applyFill="1" applyBorder="1" applyAlignment="1">
      <alignment horizontal="left" vertical="center" wrapText="1"/>
    </xf>
    <xf numFmtId="49" fontId="20" fillId="5" borderId="14" xfId="70" applyNumberFormat="1" applyFont="1" applyFill="1" applyBorder="1" applyAlignment="1">
      <alignment horizontal="left" vertical="center" wrapText="1"/>
    </xf>
    <xf numFmtId="49" fontId="23" fillId="5" borderId="15" xfId="70" applyNumberFormat="1" applyFont="1" applyFill="1" applyBorder="1" applyAlignment="1">
      <alignment vertical="center" wrapText="1"/>
    </xf>
    <xf numFmtId="49" fontId="14" fillId="5" borderId="0" xfId="70" applyNumberFormat="1" applyFont="1" applyFill="1" applyBorder="1" applyAlignment="1">
      <alignment wrapText="1"/>
    </xf>
    <xf numFmtId="49" fontId="14" fillId="5" borderId="16" xfId="70" applyNumberFormat="1" applyFont="1" applyFill="1" applyBorder="1" applyAlignment="1">
      <alignment wrapText="1"/>
    </xf>
    <xf numFmtId="49" fontId="11" fillId="5" borderId="0" xfId="36" applyNumberFormat="1" applyFont="1" applyFill="1" applyBorder="1" applyAlignment="1" applyProtection="1">
      <alignment horizontal="left" wrapText="1"/>
    </xf>
    <xf numFmtId="49" fontId="11" fillId="5" borderId="0" xfId="36" applyNumberFormat="1" applyFont="1" applyFill="1" applyBorder="1" applyAlignment="1" applyProtection="1">
      <alignment wrapText="1"/>
    </xf>
    <xf numFmtId="49" fontId="14" fillId="5" borderId="0" xfId="70" applyNumberFormat="1" applyFont="1" applyFill="1" applyBorder="1" applyAlignment="1">
      <alignment horizontal="right" wrapText="1"/>
    </xf>
    <xf numFmtId="49" fontId="20" fillId="5" borderId="0" xfId="70" applyNumberFormat="1" applyFont="1" applyFill="1" applyBorder="1" applyAlignment="1">
      <alignment horizontal="left" vertical="center" wrapText="1"/>
    </xf>
    <xf numFmtId="49" fontId="20" fillId="5" borderId="16" xfId="70" applyNumberFormat="1" applyFont="1" applyFill="1" applyBorder="1" applyAlignment="1">
      <alignment horizontal="left" vertical="center" wrapText="1"/>
    </xf>
    <xf numFmtId="49" fontId="14" fillId="0" borderId="0" xfId="70" applyNumberFormat="1" applyFont="1" applyFill="1" applyBorder="1" applyAlignment="1">
      <alignment wrapText="1"/>
    </xf>
    <xf numFmtId="0" fontId="18" fillId="0" borderId="0" xfId="26" applyNumberFormat="1" applyFont="1" applyFill="1" applyBorder="1" applyAlignment="1">
      <alignment horizontal="left" vertical="top" wrapText="1"/>
    </xf>
    <xf numFmtId="49" fontId="14" fillId="0" borderId="0" xfId="70" applyNumberFormat="1" applyFont="1" applyFill="1" applyBorder="1" applyAlignment="1">
      <alignment vertical="top" wrapText="1"/>
    </xf>
    <xf numFmtId="0" fontId="18" fillId="0" borderId="0" xfId="26" applyNumberFormat="1" applyFont="1" applyFill="1" applyBorder="1" applyAlignment="1">
      <alignment horizontal="right" vertical="top" wrapText="1"/>
    </xf>
    <xf numFmtId="49" fontId="41" fillId="10" borderId="10" xfId="63" applyNumberFormat="1" applyFont="1" applyFill="1" applyBorder="1" applyAlignment="1">
      <alignment horizontal="center" vertical="center" wrapText="1"/>
    </xf>
    <xf numFmtId="49" fontId="41" fillId="8" borderId="10" xfId="63" applyNumberFormat="1" applyFont="1" applyFill="1" applyBorder="1" applyAlignment="1">
      <alignment horizontal="center" vertical="center" wrapText="1"/>
    </xf>
    <xf numFmtId="49" fontId="23" fillId="5" borderId="15" xfId="70" applyNumberFormat="1" applyFont="1" applyFill="1" applyBorder="1" applyAlignment="1">
      <alignment horizontal="center" vertical="center" wrapText="1"/>
    </xf>
    <xf numFmtId="49" fontId="41" fillId="17" borderId="10" xfId="63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/>
    <xf numFmtId="49" fontId="1" fillId="0" borderId="14" xfId="0" applyNumberFormat="1" applyFont="1" applyFill="1" applyBorder="1"/>
    <xf numFmtId="49" fontId="1" fillId="0" borderId="15" xfId="0" applyNumberFormat="1" applyFont="1" applyFill="1" applyBorder="1"/>
    <xf numFmtId="49" fontId="1" fillId="0" borderId="16" xfId="0" applyNumberFormat="1" applyFont="1" applyFill="1" applyBorder="1"/>
    <xf numFmtId="49" fontId="57" fillId="0" borderId="0" xfId="0" applyNumberFormat="1" applyFont="1" applyFill="1" applyBorder="1"/>
    <xf numFmtId="0" fontId="41" fillId="5" borderId="0" xfId="70" applyNumberFormat="1" applyFont="1" applyFill="1" applyBorder="1" applyAlignment="1">
      <alignment horizontal="justify" vertical="center" wrapText="1"/>
    </xf>
    <xf numFmtId="49" fontId="1" fillId="2" borderId="8" xfId="83" applyNumberFormat="1" applyFont="1" applyFill="1" applyBorder="1" applyAlignment="1" applyProtection="1">
      <alignment horizontal="center" vertical="center" wrapText="1"/>
      <protection locked="0"/>
    </xf>
    <xf numFmtId="49" fontId="1" fillId="11" borderId="8" xfId="84" applyNumberFormat="1" applyFont="1" applyFill="1" applyBorder="1" applyAlignment="1" applyProtection="1">
      <alignment horizontal="left" vertical="center" wrapText="1"/>
      <protection locked="0"/>
    </xf>
    <xf numFmtId="0" fontId="1" fillId="5" borderId="0" xfId="82" applyNumberFormat="1" applyFont="1" applyFill="1" applyBorder="1" applyAlignment="1">
      <alignment horizontal="right" vertical="center" wrapText="1" indent="1"/>
    </xf>
    <xf numFmtId="49" fontId="6" fillId="2" borderId="8" xfId="83" applyNumberFormat="1" applyFont="1" applyFill="1" applyBorder="1" applyAlignment="1">
      <alignment horizontal="center" vertical="center" wrapText="1"/>
    </xf>
    <xf numFmtId="0" fontId="6" fillId="11" borderId="8" xfId="82" applyNumberFormat="1" applyFont="1" applyFill="1" applyBorder="1" applyAlignment="1" applyProtection="1">
      <alignment horizontal="center" vertical="center" wrapText="1"/>
      <protection locked="0"/>
    </xf>
    <xf numFmtId="0" fontId="8" fillId="5" borderId="0" xfId="84" applyNumberFormat="1" applyFont="1" applyFill="1" applyBorder="1" applyAlignment="1">
      <alignment horizontal="center" vertical="center" wrapText="1"/>
    </xf>
    <xf numFmtId="0" fontId="6" fillId="5" borderId="0" xfId="84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/>
    <xf numFmtId="49" fontId="10" fillId="0" borderId="0" xfId="0" applyNumberFormat="1" applyFont="1" applyFill="1" applyBorder="1"/>
    <xf numFmtId="0" fontId="10" fillId="5" borderId="0" xfId="0" applyNumberFormat="1" applyFont="1" applyFill="1" applyBorder="1" applyAlignment="1"/>
    <xf numFmtId="0" fontId="6" fillId="5" borderId="0" xfId="0" applyNumberFormat="1" applyFont="1" applyFill="1" applyBorder="1" applyAlignment="1"/>
    <xf numFmtId="49" fontId="40" fillId="0" borderId="0" xfId="0" applyNumberFormat="1" applyFont="1" applyFill="1" applyBorder="1" applyAlignment="1">
      <alignment horizontal="center" vertical="center"/>
    </xf>
    <xf numFmtId="0" fontId="34" fillId="5" borderId="0" xfId="0" applyNumberFormat="1" applyFont="1" applyFill="1" applyBorder="1" applyAlignment="1">
      <alignment horizontal="center" vertical="center" wrapText="1"/>
    </xf>
    <xf numFmtId="0" fontId="6" fillId="5" borderId="11" xfId="77" applyNumberFormat="1" applyFont="1" applyFill="1" applyBorder="1" applyAlignment="1">
      <alignment horizontal="center" vertical="center" wrapText="1"/>
    </xf>
    <xf numFmtId="49" fontId="6" fillId="5" borderId="8" xfId="77" applyNumberFormat="1" applyFont="1" applyFill="1" applyBorder="1" applyAlignment="1">
      <alignment horizontal="center" vertical="center" wrapText="1"/>
    </xf>
    <xf numFmtId="16" fontId="6" fillId="5" borderId="8" xfId="77" applyNumberFormat="1" applyFont="1" applyFill="1" applyBorder="1" applyAlignment="1">
      <alignment horizontal="center" vertical="center" wrapText="1"/>
    </xf>
    <xf numFmtId="0" fontId="38" fillId="0" borderId="0" xfId="84" applyNumberFormat="1" applyFont="1" applyFill="1" applyBorder="1" applyAlignment="1">
      <alignment vertical="center" wrapText="1"/>
    </xf>
    <xf numFmtId="49" fontId="40" fillId="0" borderId="0" xfId="0" applyNumberFormat="1" applyFont="1" applyFill="1" applyBorder="1" applyAlignment="1">
      <alignment horizontal="center" vertical="center" wrapText="1"/>
    </xf>
    <xf numFmtId="0" fontId="1" fillId="5" borderId="8" xfId="77" applyNumberFormat="1" applyFont="1" applyFill="1" applyBorder="1" applyAlignment="1">
      <alignment horizontal="left" vertical="center" wrapText="1" indent="1"/>
    </xf>
    <xf numFmtId="0" fontId="57" fillId="0" borderId="0" xfId="84" applyNumberFormat="1" applyFont="1" applyFill="1" applyBorder="1" applyAlignment="1">
      <alignment vertical="center" wrapText="1"/>
    </xf>
    <xf numFmtId="49" fontId="57" fillId="0" borderId="0" xfId="0" applyNumberFormat="1" applyFont="1" applyFill="1" applyBorder="1"/>
    <xf numFmtId="0" fontId="57" fillId="0" borderId="0" xfId="82" applyNumberFormat="1" applyFont="1" applyFill="1" applyBorder="1" applyAlignment="1">
      <alignment horizontal="left" vertical="center" wrapText="1"/>
    </xf>
    <xf numFmtId="0" fontId="57" fillId="0" borderId="0" xfId="82" applyNumberFormat="1" applyFont="1" applyFill="1" applyBorder="1" applyAlignment="1">
      <alignment horizontal="left" vertical="center" wrapText="1"/>
    </xf>
    <xf numFmtId="14" fontId="57" fillId="5" borderId="0" xfId="82" applyNumberFormat="1" applyFont="1" applyFill="1" applyBorder="1" applyAlignment="1">
      <alignment horizontal="left" vertical="center" wrapText="1"/>
    </xf>
    <xf numFmtId="14" fontId="57" fillId="0" borderId="0" xfId="82" applyNumberFormat="1" applyFont="1" applyFill="1" applyBorder="1" applyAlignment="1">
      <alignment horizontal="left" vertical="center" wrapText="1"/>
    </xf>
    <xf numFmtId="0" fontId="57" fillId="0" borderId="0" xfId="82" applyNumberFormat="1" applyFont="1" applyFill="1" applyBorder="1" applyAlignment="1">
      <alignment horizontal="left" vertical="center" wrapText="1"/>
    </xf>
    <xf numFmtId="49" fontId="57" fillId="0" borderId="0" xfId="82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/>
    <xf numFmtId="49" fontId="41" fillId="11" borderId="10" xfId="63" applyNumberFormat="1" applyFont="1" applyFill="1" applyBorder="1" applyAlignment="1">
      <alignment horizontal="center" vertical="center" wrapText="1"/>
    </xf>
    <xf numFmtId="0" fontId="57" fillId="0" borderId="8" xfId="84" applyNumberFormat="1" applyFont="1" applyFill="1" applyBorder="1" applyAlignment="1">
      <alignment horizontal="center" vertical="center" wrapText="1"/>
    </xf>
    <xf numFmtId="49" fontId="57" fillId="0" borderId="8" xfId="84" applyNumberFormat="1" applyFont="1" applyFill="1" applyBorder="1" applyAlignment="1">
      <alignment horizontal="left" vertical="center" wrapText="1"/>
    </xf>
    <xf numFmtId="49" fontId="31" fillId="5" borderId="17" xfId="46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/>
    </xf>
    <xf numFmtId="49" fontId="1" fillId="0" borderId="33" xfId="0" applyNumberFormat="1" applyFont="1" applyFill="1" applyBorder="1"/>
    <xf numFmtId="14" fontId="6" fillId="2" borderId="34" xfId="83" applyNumberFormat="1" applyFont="1" applyFill="1" applyBorder="1" applyAlignment="1">
      <alignment horizontal="left" vertical="center" wrapText="1"/>
    </xf>
    <xf numFmtId="49" fontId="1" fillId="0" borderId="35" xfId="0" applyNumberFormat="1" applyFont="1" applyFill="1" applyBorder="1"/>
    <xf numFmtId="0" fontId="57" fillId="0" borderId="0" xfId="82" applyNumberFormat="1" applyFont="1" applyFill="1" applyBorder="1" applyAlignment="1">
      <alignment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49" fontId="57" fillId="0" borderId="0" xfId="0" applyNumberFormat="1" applyFont="1" applyFill="1" applyBorder="1" applyAlignment="1">
      <alignment horizontal="center" vertical="top"/>
    </xf>
    <xf numFmtId="49" fontId="10" fillId="0" borderId="0" xfId="0" applyNumberFormat="1" applyFont="1" applyFill="1" applyBorder="1" applyAlignment="1">
      <alignment horizontal="center" vertical="center"/>
    </xf>
    <xf numFmtId="49" fontId="1" fillId="0" borderId="36" xfId="0" applyNumberFormat="1" applyFont="1" applyFill="1" applyBorder="1"/>
    <xf numFmtId="0" fontId="1" fillId="5" borderId="22" xfId="77" applyNumberFormat="1" applyFont="1" applyFill="1" applyBorder="1" applyAlignment="1">
      <alignment horizontal="center" vertical="center" wrapText="1"/>
    </xf>
    <xf numFmtId="49" fontId="1" fillId="0" borderId="36" xfId="0" applyNumberFormat="1" applyFont="1" applyFill="1" applyBorder="1"/>
    <xf numFmtId="49" fontId="1" fillId="0" borderId="36" xfId="0" applyNumberFormat="1" applyFont="1" applyFill="1" applyBorder="1"/>
    <xf numFmtId="0" fontId="6" fillId="5" borderId="8" xfId="77" applyNumberFormat="1" applyFont="1" applyFill="1" applyBorder="1" applyAlignment="1">
      <alignment horizontal="left" vertical="center" wrapText="1" indent="1"/>
    </xf>
    <xf numFmtId="0" fontId="6" fillId="0" borderId="36" xfId="75" applyNumberFormat="1" applyFont="1" applyFill="1" applyBorder="1" applyAlignment="1">
      <alignment vertical="center" wrapText="1"/>
    </xf>
    <xf numFmtId="49" fontId="30" fillId="18" borderId="37" xfId="0" applyNumberFormat="1" applyFont="1" applyFill="1" applyBorder="1" applyAlignment="1">
      <alignment horizontal="left" vertical="center"/>
    </xf>
    <xf numFmtId="0" fontId="1" fillId="0" borderId="8" xfId="84" applyNumberFormat="1" applyFont="1" applyFill="1" applyBorder="1" applyAlignment="1">
      <alignment horizontal="center" vertical="center" wrapText="1"/>
    </xf>
    <xf numFmtId="49" fontId="8" fillId="18" borderId="38" xfId="0" applyNumberFormat="1" applyFont="1" applyFill="1" applyBorder="1" applyAlignment="1">
      <alignment horizontal="center" vertical="center"/>
    </xf>
    <xf numFmtId="49" fontId="30" fillId="18" borderId="37" xfId="0" applyNumberFormat="1" applyFont="1" applyFill="1" applyBorder="1" applyAlignment="1">
      <alignment horizontal="left" vertical="center" indent="1"/>
    </xf>
    <xf numFmtId="0" fontId="55" fillId="0" borderId="36" xfId="51" applyNumberFormat="1" applyFont="1" applyFill="1" applyBorder="1"/>
    <xf numFmtId="49" fontId="1" fillId="11" borderId="8" xfId="84" applyNumberFormat="1" applyFont="1" applyFill="1" applyBorder="1" applyAlignment="1" applyProtection="1">
      <alignment horizontal="left" vertical="center" wrapText="1" indent="1"/>
      <protection locked="0"/>
    </xf>
    <xf numFmtId="49" fontId="57" fillId="0" borderId="0" xfId="84" applyNumberFormat="1" applyFont="1" applyFill="1" applyBorder="1" applyAlignment="1">
      <alignment horizontal="center" vertical="center" wrapText="1"/>
    </xf>
    <xf numFmtId="0" fontId="6" fillId="0" borderId="0" xfId="84" applyNumberFormat="1" applyFont="1" applyFill="1" applyBorder="1" applyAlignment="1">
      <alignment vertical="center"/>
    </xf>
    <xf numFmtId="0" fontId="6" fillId="0" borderId="0" xfId="75" applyNumberFormat="1" applyFont="1" applyFill="1" applyBorder="1" applyAlignment="1">
      <alignment vertical="center" wrapText="1"/>
    </xf>
    <xf numFmtId="0" fontId="6" fillId="0" borderId="0" xfId="75" applyNumberFormat="1" applyFont="1" applyFill="1" applyBorder="1" applyAlignment="1">
      <alignment horizontal="right" vertical="center"/>
    </xf>
    <xf numFmtId="0" fontId="6" fillId="0" borderId="0" xfId="83" applyNumberFormat="1" applyFont="1" applyFill="1" applyBorder="1"/>
    <xf numFmtId="9" fontId="8" fillId="5" borderId="8" xfId="0" applyNumberFormat="1" applyFont="1" applyFill="1" applyBorder="1" applyAlignment="1">
      <alignment horizontal="center" vertical="center" wrapText="1"/>
    </xf>
    <xf numFmtId="49" fontId="30" fillId="18" borderId="23" xfId="0" applyNumberFormat="1" applyFont="1" applyFill="1" applyBorder="1" applyAlignment="1">
      <alignment horizontal="left" vertical="center"/>
    </xf>
    <xf numFmtId="49" fontId="30" fillId="18" borderId="24" xfId="0" applyNumberFormat="1" applyFont="1" applyFill="1" applyBorder="1" applyAlignment="1">
      <alignment horizontal="left" vertical="center" indent="1"/>
    </xf>
    <xf numFmtId="49" fontId="8" fillId="18" borderId="21" xfId="0" applyNumberFormat="1" applyFont="1" applyFill="1" applyBorder="1" applyAlignment="1">
      <alignment horizontal="center" vertical="center"/>
    </xf>
    <xf numFmtId="0" fontId="6" fillId="0" borderId="0" xfId="45" applyNumberFormat="1" applyFont="1" applyFill="1" applyBorder="1">
      <alignment horizontal="center" vertical="center" wrapText="1"/>
    </xf>
    <xf numFmtId="0" fontId="6" fillId="0" borderId="20" xfId="84" applyNumberFormat="1" applyFont="1" applyFill="1" applyBorder="1" applyAlignment="1">
      <alignment vertical="center" wrapText="1"/>
    </xf>
    <xf numFmtId="0" fontId="6" fillId="0" borderId="36" xfId="84" applyNumberFormat="1" applyFont="1" applyFill="1" applyBorder="1" applyAlignment="1">
      <alignment vertical="center" wrapText="1"/>
    </xf>
    <xf numFmtId="49" fontId="6" fillId="5" borderId="39" xfId="84" applyNumberFormat="1" applyFont="1" applyFill="1" applyBorder="1" applyAlignment="1">
      <alignment horizontal="center" vertical="center" wrapText="1"/>
    </xf>
    <xf numFmtId="0" fontId="58" fillId="0" borderId="0" xfId="51" applyNumberFormat="1" applyFont="1" applyFill="1" applyBorder="1"/>
    <xf numFmtId="0" fontId="6" fillId="0" borderId="0" xfId="84" applyNumberFormat="1" applyFont="1" applyFill="1" applyBorder="1" applyAlignment="1">
      <alignment horizontal="right" vertical="center" wrapText="1"/>
    </xf>
    <xf numFmtId="0" fontId="58" fillId="0" borderId="0" xfId="75" applyNumberFormat="1" applyFont="1" applyFill="1" applyBorder="1" applyAlignment="1">
      <alignment vertical="center"/>
    </xf>
    <xf numFmtId="49" fontId="6" fillId="0" borderId="36" xfId="0" applyNumberFormat="1" applyFont="1" applyFill="1" applyBorder="1"/>
    <xf numFmtId="49" fontId="6" fillId="0" borderId="0" xfId="0" applyNumberFormat="1" applyFont="1" applyFill="1" applyBorder="1"/>
    <xf numFmtId="0" fontId="58" fillId="0" borderId="36" xfId="51" applyNumberFormat="1" applyFont="1" applyFill="1" applyBorder="1"/>
    <xf numFmtId="49" fontId="6" fillId="0" borderId="0" xfId="0" applyNumberFormat="1" applyFont="1" applyFill="1" applyBorder="1"/>
    <xf numFmtId="4" fontId="6" fillId="10" borderId="8" xfId="84" applyNumberFormat="1" applyFont="1" applyFill="1" applyBorder="1" applyAlignment="1">
      <alignment horizontal="right" vertical="center" wrapText="1"/>
    </xf>
    <xf numFmtId="49" fontId="6" fillId="5" borderId="25" xfId="84" applyNumberFormat="1" applyFont="1" applyFill="1" applyBorder="1" applyAlignment="1">
      <alignment horizontal="center" vertical="center" wrapText="1"/>
    </xf>
    <xf numFmtId="0" fontId="6" fillId="0" borderId="0" xfId="85" applyNumberFormat="1" applyFont="1" applyFill="1" applyBorder="1" applyAlignment="1">
      <alignment horizontal="center" vertical="center" wrapText="1"/>
    </xf>
    <xf numFmtId="0" fontId="6" fillId="5" borderId="0" xfId="51" applyNumberFormat="1" applyFont="1" applyFill="1" applyBorder="1"/>
    <xf numFmtId="0" fontId="6" fillId="0" borderId="35" xfId="84" applyNumberFormat="1" applyFont="1" applyFill="1" applyBorder="1" applyAlignment="1">
      <alignment vertical="center" wrapText="1"/>
    </xf>
    <xf numFmtId="0" fontId="58" fillId="0" borderId="35" xfId="51" applyNumberFormat="1" applyFont="1" applyFill="1" applyBorder="1"/>
    <xf numFmtId="0" fontId="58" fillId="5" borderId="0" xfId="51" applyNumberFormat="1" applyFont="1" applyFill="1" applyBorder="1" applyAlignment="1">
      <alignment horizontal="right"/>
    </xf>
    <xf numFmtId="0" fontId="58" fillId="5" borderId="0" xfId="51" applyNumberFormat="1" applyFont="1" applyFill="1" applyBorder="1"/>
    <xf numFmtId="0" fontId="57" fillId="5" borderId="36" xfId="51" applyNumberFormat="1" applyFont="1" applyFill="1" applyBorder="1" applyAlignment="1">
      <alignment horizontal="center" wrapText="1"/>
    </xf>
    <xf numFmtId="0" fontId="57" fillId="5" borderId="0" xfId="51" applyNumberFormat="1" applyFont="1" applyFill="1" applyBorder="1" applyAlignment="1">
      <alignment horizontal="center" wrapText="1"/>
    </xf>
    <xf numFmtId="0" fontId="57" fillId="5" borderId="36" xfId="51" applyNumberFormat="1" applyFont="1" applyFill="1" applyBorder="1"/>
    <xf numFmtId="0" fontId="57" fillId="5" borderId="0" xfId="51" applyNumberFormat="1" applyFont="1" applyFill="1" applyBorder="1"/>
    <xf numFmtId="49" fontId="30" fillId="0" borderId="36" xfId="0" applyNumberFormat="1" applyFont="1" applyFill="1" applyBorder="1" applyAlignment="1">
      <alignment horizontal="center" vertical="center"/>
    </xf>
    <xf numFmtId="49" fontId="30" fillId="18" borderId="37" xfId="0" applyNumberFormat="1" applyFont="1" applyFill="1" applyBorder="1" applyAlignment="1">
      <alignment horizontal="left" vertical="center" indent="2"/>
    </xf>
    <xf numFmtId="49" fontId="57" fillId="0" borderId="0" xfId="84" applyNumberFormat="1" applyFont="1" applyFill="1" applyBorder="1" applyAlignment="1">
      <alignment horizontal="center"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0" fontId="6" fillId="0" borderId="0" xfId="84" applyNumberFormat="1" applyFont="1" applyFill="1" applyBorder="1" applyAlignment="1">
      <alignment horizontal="right" vertical="top" wrapText="1"/>
    </xf>
    <xf numFmtId="49" fontId="57" fillId="0" borderId="0" xfId="84" applyNumberFormat="1" applyFont="1" applyFill="1" applyBorder="1" applyAlignment="1">
      <alignment horizontal="center" vertical="center" wrapText="1"/>
    </xf>
    <xf numFmtId="4" fontId="6" fillId="11" borderId="40" xfId="84" applyNumberFormat="1" applyFont="1" applyFill="1" applyBorder="1" applyAlignment="1" applyProtection="1">
      <alignment horizontal="right" vertical="center" wrapText="1"/>
      <protection locked="0"/>
    </xf>
    <xf numFmtId="49" fontId="1" fillId="0" borderId="0" xfId="0" applyNumberFormat="1" applyFont="1" applyFill="1" applyBorder="1" applyAlignment="1">
      <alignment vertical="top" wrapText="1"/>
    </xf>
    <xf numFmtId="0" fontId="6" fillId="5" borderId="41" xfId="79" applyNumberFormat="1" applyFont="1" applyFill="1" applyBorder="1" applyAlignment="1">
      <alignment horizontal="center" vertical="center"/>
    </xf>
    <xf numFmtId="49" fontId="6" fillId="8" borderId="41" xfId="79" applyNumberFormat="1" applyFont="1" applyFill="1" applyBorder="1" applyAlignment="1" applyProtection="1">
      <alignment horizontal="left" vertical="center" wrapText="1"/>
      <protection locked="0"/>
    </xf>
    <xf numFmtId="49" fontId="1" fillId="11" borderId="8" xfId="84" applyNumberFormat="1" applyFont="1" applyFill="1" applyBorder="1" applyAlignment="1" applyProtection="1">
      <alignment horizontal="left" vertical="center" wrapText="1" indent="2"/>
      <protection locked="0"/>
    </xf>
    <xf numFmtId="0" fontId="6" fillId="0" borderId="42" xfId="84" applyNumberFormat="1" applyFont="1" applyFill="1" applyBorder="1" applyAlignment="1">
      <alignment horizontal="left"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0" fontId="6" fillId="0" borderId="0" xfId="84" applyNumberFormat="1" applyFont="1" applyFill="1" applyBorder="1" applyAlignment="1">
      <alignment horizontal="left"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49" fontId="6" fillId="5" borderId="39" xfId="84" applyNumberFormat="1" applyFont="1" applyFill="1" applyBorder="1" applyAlignment="1">
      <alignment horizontal="center" vertical="center" wrapText="1"/>
    </xf>
    <xf numFmtId="0" fontId="1" fillId="0" borderId="0" xfId="84" applyNumberFormat="1" applyFont="1" applyFill="1" applyBorder="1" applyAlignment="1">
      <alignment vertical="center"/>
    </xf>
    <xf numFmtId="0" fontId="6" fillId="0" borderId="42" xfId="84" applyNumberFormat="1" applyFont="1" applyFill="1" applyBorder="1" applyAlignment="1">
      <alignment horizontal="left" vertical="center" wrapText="1"/>
    </xf>
    <xf numFmtId="49" fontId="6" fillId="5" borderId="39" xfId="84" applyNumberFormat="1" applyFont="1" applyFill="1" applyBorder="1" applyAlignment="1">
      <alignment horizontal="center" vertical="center" wrapText="1"/>
    </xf>
    <xf numFmtId="0" fontId="6" fillId="5" borderId="41" xfId="84" applyNumberFormat="1" applyFont="1" applyFill="1" applyBorder="1" applyAlignment="1">
      <alignment horizontal="center" vertical="center" wrapText="1"/>
    </xf>
    <xf numFmtId="0" fontId="6" fillId="0" borderId="41" xfId="84" applyNumberFormat="1" applyFont="1" applyFill="1" applyBorder="1" applyAlignment="1">
      <alignment horizontal="left" vertical="center" wrapText="1" indent="2"/>
    </xf>
    <xf numFmtId="0" fontId="57" fillId="0" borderId="36" xfId="84" applyNumberFormat="1" applyFont="1" applyFill="1" applyBorder="1" applyAlignment="1">
      <alignment horizontal="center" vertical="center" wrapText="1"/>
    </xf>
    <xf numFmtId="0" fontId="6" fillId="0" borderId="0" xfId="84" applyNumberFormat="1" applyFont="1" applyFill="1" applyBorder="1" applyAlignment="1">
      <alignment horizontal="left" vertical="center"/>
    </xf>
    <xf numFmtId="3" fontId="6" fillId="11" borderId="41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84" applyNumberFormat="1" applyFont="1" applyFill="1" applyBorder="1" applyAlignment="1">
      <alignment vertical="center" wrapText="1"/>
    </xf>
    <xf numFmtId="4" fontId="6" fillId="11" borderId="43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42" xfId="84" applyNumberFormat="1" applyFont="1" applyFill="1" applyBorder="1" applyAlignment="1">
      <alignment horizontal="left" vertical="center" wrapText="1" indent="1"/>
    </xf>
    <xf numFmtId="49" fontId="57" fillId="0" borderId="0" xfId="84" applyNumberFormat="1" applyFont="1" applyFill="1" applyBorder="1" applyAlignment="1">
      <alignment horizontal="center" vertical="center" wrapText="1"/>
    </xf>
    <xf numFmtId="0" fontId="6" fillId="0" borderId="42" xfId="84" applyNumberFormat="1" applyFont="1" applyFill="1" applyBorder="1" applyAlignment="1">
      <alignment horizontal="left" vertical="center" wrapText="1"/>
    </xf>
    <xf numFmtId="0" fontId="6" fillId="5" borderId="34" xfId="84" applyNumberFormat="1" applyFont="1" applyFill="1" applyBorder="1" applyAlignment="1">
      <alignment horizontal="center" vertical="center" wrapText="1"/>
    </xf>
    <xf numFmtId="0" fontId="6" fillId="0" borderId="42" xfId="84" applyNumberFormat="1" applyFont="1" applyFill="1" applyBorder="1" applyAlignment="1">
      <alignment horizontal="left" vertical="center" wrapText="1"/>
    </xf>
    <xf numFmtId="49" fontId="31" fillId="5" borderId="18" xfId="46" applyNumberFormat="1" applyFont="1" applyFill="1" applyBorder="1">
      <alignment horizontal="center" vertical="center" wrapText="1"/>
    </xf>
    <xf numFmtId="0" fontId="6" fillId="5" borderId="44" xfId="84" applyNumberFormat="1" applyFont="1" applyFill="1" applyBorder="1" applyAlignment="1">
      <alignment horizontal="center" vertical="center" wrapText="1"/>
    </xf>
    <xf numFmtId="0" fontId="6" fillId="0" borderId="44" xfId="46" applyNumberFormat="1" applyFont="1" applyFill="1" applyBorder="1">
      <alignment horizontal="center" vertical="center" wrapText="1"/>
    </xf>
    <xf numFmtId="49" fontId="31" fillId="5" borderId="33" xfId="46" applyNumberFormat="1" applyFont="1" applyFill="1" applyBorder="1">
      <alignment horizontal="center" vertical="center" wrapText="1"/>
    </xf>
    <xf numFmtId="49" fontId="6" fillId="5" borderId="45" xfId="84" applyNumberFormat="1" applyFont="1" applyFill="1" applyBorder="1" applyAlignment="1">
      <alignment horizontal="center" vertical="center" wrapText="1"/>
    </xf>
    <xf numFmtId="0" fontId="6" fillId="0" borderId="34" xfId="84" applyNumberFormat="1" applyFont="1" applyFill="1" applyBorder="1" applyAlignment="1">
      <alignment horizontal="left" vertical="center" wrapText="1"/>
    </xf>
    <xf numFmtId="0" fontId="6" fillId="0" borderId="34" xfId="84" applyNumberFormat="1" applyFont="1" applyFill="1" applyBorder="1" applyAlignment="1">
      <alignment horizontal="center" vertical="center" wrapText="1"/>
    </xf>
    <xf numFmtId="4" fontId="6" fillId="10" borderId="46" xfId="84" applyNumberFormat="1" applyFont="1" applyFill="1" applyBorder="1" applyAlignment="1">
      <alignment horizontal="right" vertical="center" wrapText="1"/>
    </xf>
    <xf numFmtId="4" fontId="57" fillId="0" borderId="47" xfId="84" applyNumberFormat="1" applyFont="1" applyFill="1" applyBorder="1" applyAlignment="1">
      <alignment horizontal="right" vertical="center" wrapText="1"/>
    </xf>
    <xf numFmtId="4" fontId="57" fillId="0" borderId="46" xfId="84" applyNumberFormat="1" applyFont="1" applyFill="1" applyBorder="1" applyAlignment="1">
      <alignment horizontal="right" vertical="center" wrapText="1"/>
    </xf>
    <xf numFmtId="49" fontId="8" fillId="18" borderId="48" xfId="0" applyNumberFormat="1" applyFont="1" applyFill="1" applyBorder="1" applyAlignment="1">
      <alignment horizontal="center" vertical="center"/>
    </xf>
    <xf numFmtId="49" fontId="30" fillId="18" borderId="49" xfId="0" applyNumberFormat="1" applyFont="1" applyFill="1" applyBorder="1" applyAlignment="1">
      <alignment horizontal="left" vertical="center" indent="1"/>
    </xf>
    <xf numFmtId="49" fontId="30" fillId="18" borderId="49" xfId="0" applyNumberFormat="1" applyFont="1" applyFill="1" applyBorder="1" applyAlignment="1">
      <alignment horizontal="left" vertical="center"/>
    </xf>
    <xf numFmtId="49" fontId="30" fillId="18" borderId="50" xfId="0" applyNumberFormat="1" applyFont="1" applyFill="1" applyBorder="1" applyAlignment="1">
      <alignment horizontal="right" vertical="center"/>
    </xf>
    <xf numFmtId="0" fontId="6" fillId="0" borderId="34" xfId="84" applyNumberFormat="1" applyFont="1" applyFill="1" applyBorder="1" applyAlignment="1">
      <alignment horizontal="left" vertical="center" wrapText="1" indent="1"/>
    </xf>
    <xf numFmtId="4" fontId="6" fillId="11" borderId="46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34" xfId="84" applyNumberFormat="1" applyFont="1" applyFill="1" applyBorder="1" applyAlignment="1">
      <alignment horizontal="left" vertical="center" wrapText="1" indent="1"/>
    </xf>
    <xf numFmtId="0" fontId="6" fillId="0" borderId="34" xfId="84" applyNumberFormat="1" applyFont="1" applyFill="1" applyBorder="1" applyAlignment="1">
      <alignment horizontal="left" vertical="center" wrapText="1" indent="2"/>
    </xf>
    <xf numFmtId="0" fontId="6" fillId="0" borderId="34" xfId="84" applyNumberFormat="1" applyFont="1" applyFill="1" applyBorder="1" applyAlignment="1">
      <alignment horizontal="left" vertical="center" wrapText="1" indent="2"/>
    </xf>
    <xf numFmtId="166" fontId="6" fillId="11" borderId="46" xfId="84" applyNumberFormat="1" applyFont="1" applyFill="1" applyBorder="1" applyAlignment="1" applyProtection="1">
      <alignment horizontal="right" vertical="center" wrapText="1"/>
      <protection locked="0"/>
    </xf>
    <xf numFmtId="49" fontId="6" fillId="2" borderId="46" xfId="83" applyNumberFormat="1" applyFont="1" applyFill="1" applyBorder="1" applyAlignment="1">
      <alignment horizontal="center" vertical="center" wrapText="1"/>
    </xf>
    <xf numFmtId="49" fontId="30" fillId="18" borderId="49" xfId="0" applyNumberFormat="1" applyFont="1" applyFill="1" applyBorder="1" applyAlignment="1">
      <alignment horizontal="left" vertical="center" indent="2"/>
    </xf>
    <xf numFmtId="0" fontId="6" fillId="8" borderId="34" xfId="84" applyNumberFormat="1" applyFont="1" applyFill="1" applyBorder="1" applyAlignment="1" applyProtection="1">
      <alignment horizontal="center" vertical="center" wrapText="1"/>
      <protection locked="0"/>
    </xf>
    <xf numFmtId="166" fontId="6" fillId="8" borderId="46" xfId="84" applyNumberFormat="1" applyFont="1" applyFill="1" applyBorder="1" applyAlignment="1" applyProtection="1">
      <alignment horizontal="right" vertical="center" wrapText="1"/>
      <protection locked="0"/>
    </xf>
    <xf numFmtId="0" fontId="6" fillId="5" borderId="45" xfId="84" applyNumberFormat="1" applyFont="1" applyFill="1" applyBorder="1" applyAlignment="1">
      <alignment horizontal="center" vertical="center" wrapText="1"/>
    </xf>
    <xf numFmtId="0" fontId="6" fillId="0" borderId="49" xfId="84" applyNumberFormat="1" applyFont="1" applyFill="1" applyBorder="1" applyAlignment="1">
      <alignment vertical="center" wrapText="1"/>
    </xf>
    <xf numFmtId="49" fontId="6" fillId="5" borderId="41" xfId="84" applyNumberFormat="1" applyFont="1" applyFill="1" applyBorder="1" applyAlignment="1">
      <alignment horizontal="center" vertical="center" wrapText="1"/>
    </xf>
    <xf numFmtId="0" fontId="6" fillId="0" borderId="41" xfId="84" applyNumberFormat="1" applyFont="1" applyFill="1" applyBorder="1" applyAlignment="1">
      <alignment horizontal="left" vertical="center" wrapText="1"/>
    </xf>
    <xf numFmtId="0" fontId="6" fillId="0" borderId="41" xfId="84" applyNumberFormat="1" applyFont="1" applyFill="1" applyBorder="1" applyAlignment="1">
      <alignment horizontal="center" vertical="center" wrapText="1"/>
    </xf>
    <xf numFmtId="49" fontId="6" fillId="11" borderId="41" xfId="84" applyNumberFormat="1" applyFont="1" applyFill="1" applyBorder="1" applyAlignment="1" applyProtection="1">
      <alignment horizontal="left" vertical="center" wrapText="1"/>
      <protection locked="0"/>
    </xf>
    <xf numFmtId="49" fontId="6" fillId="2" borderId="41" xfId="83" applyNumberFormat="1" applyFont="1" applyFill="1" applyBorder="1" applyAlignment="1" applyProtection="1">
      <alignment horizontal="center" vertical="center" wrapText="1"/>
      <protection locked="0"/>
    </xf>
    <xf numFmtId="49" fontId="6" fillId="2" borderId="41" xfId="83" applyNumberFormat="1" applyFont="1" applyFill="1" applyBorder="1" applyAlignment="1">
      <alignment horizontal="left" vertical="center" wrapText="1"/>
    </xf>
    <xf numFmtId="4" fontId="6" fillId="10" borderId="41" xfId="84" applyNumberFormat="1" applyFont="1" applyFill="1" applyBorder="1" applyAlignment="1">
      <alignment horizontal="right" vertical="center" wrapText="1"/>
    </xf>
    <xf numFmtId="1" fontId="6" fillId="11" borderId="41" xfId="84" applyNumberFormat="1" applyFont="1" applyFill="1" applyBorder="1" applyAlignment="1" applyProtection="1">
      <alignment horizontal="left" vertical="center" wrapText="1" indent="1"/>
      <protection locked="0"/>
    </xf>
    <xf numFmtId="0" fontId="6" fillId="5" borderId="51" xfId="84" applyNumberFormat="1" applyFont="1" applyFill="1" applyBorder="1" applyAlignment="1">
      <alignment horizontal="center" vertical="center" wrapText="1"/>
    </xf>
    <xf numFmtId="0" fontId="6" fillId="11" borderId="51" xfId="84" applyNumberFormat="1" applyFont="1" applyFill="1" applyBorder="1" applyAlignment="1" applyProtection="1">
      <alignment horizontal="left" vertical="center" wrapText="1" indent="2"/>
      <protection locked="0"/>
    </xf>
    <xf numFmtId="0" fontId="6" fillId="0" borderId="51" xfId="84" applyNumberFormat="1" applyFont="1" applyFill="1" applyBorder="1" applyAlignment="1">
      <alignment horizontal="center" vertical="center" wrapText="1"/>
    </xf>
    <xf numFmtId="4" fontId="6" fillId="11" borderId="51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41" xfId="84" applyNumberFormat="1" applyFont="1" applyFill="1" applyBorder="1" applyAlignment="1">
      <alignment horizontal="left" vertical="center" wrapText="1" indent="1"/>
    </xf>
    <xf numFmtId="4" fontId="6" fillId="8" borderId="41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41" xfId="84" applyNumberFormat="1" applyFont="1" applyFill="1" applyBorder="1" applyAlignment="1">
      <alignment horizontal="left" vertical="center" wrapText="1" indent="1"/>
    </xf>
    <xf numFmtId="0" fontId="6" fillId="0" borderId="41" xfId="84" applyNumberFormat="1" applyFont="1" applyFill="1" applyBorder="1" applyAlignment="1">
      <alignment horizontal="center" vertical="center" wrapText="1"/>
    </xf>
    <xf numFmtId="3" fontId="6" fillId="8" borderId="41" xfId="84" applyNumberFormat="1" applyFont="1" applyFill="1" applyBorder="1" applyAlignment="1" applyProtection="1">
      <alignment horizontal="right" vertical="center" wrapText="1"/>
      <protection locked="0"/>
    </xf>
    <xf numFmtId="49" fontId="6" fillId="11" borderId="41" xfId="84" applyNumberFormat="1" applyFont="1" applyFill="1" applyBorder="1" applyAlignment="1" applyProtection="1">
      <alignment horizontal="left" vertical="center" wrapText="1" indent="1"/>
      <protection locked="0"/>
    </xf>
    <xf numFmtId="49" fontId="6" fillId="11" borderId="41" xfId="84" applyNumberFormat="1" applyFont="1" applyFill="1" applyBorder="1" applyAlignment="1" applyProtection="1">
      <alignment horizontal="center" vertical="center" wrapText="1"/>
      <protection locked="0"/>
    </xf>
    <xf numFmtId="0" fontId="6" fillId="0" borderId="41" xfId="84" applyNumberFormat="1" applyFont="1" applyFill="1" applyBorder="1" applyAlignment="1">
      <alignment horizontal="center" vertical="center" wrapText="1"/>
    </xf>
    <xf numFmtId="0" fontId="6" fillId="0" borderId="51" xfId="84" applyNumberFormat="1" applyFont="1" applyFill="1" applyBorder="1" applyAlignment="1">
      <alignment horizontal="left" vertical="center" wrapText="1" indent="2"/>
    </xf>
    <xf numFmtId="0" fontId="6" fillId="0" borderId="51" xfId="84" applyNumberFormat="1" applyFont="1" applyFill="1" applyBorder="1" applyAlignment="1">
      <alignment horizontal="center" vertical="center" wrapText="1"/>
    </xf>
    <xf numFmtId="4" fontId="6" fillId="8" borderId="51" xfId="84" applyNumberFormat="1" applyFont="1" applyFill="1" applyBorder="1" applyAlignment="1" applyProtection="1">
      <alignment horizontal="right" vertical="center" wrapText="1"/>
      <protection locked="0"/>
    </xf>
    <xf numFmtId="0" fontId="6" fillId="11" borderId="41" xfId="84" applyNumberFormat="1" applyFont="1" applyFill="1" applyBorder="1" applyAlignment="1" applyProtection="1">
      <alignment horizontal="left" vertical="center" wrapText="1" indent="1"/>
      <protection locked="0"/>
    </xf>
    <xf numFmtId="4" fontId="6" fillId="11" borderId="41" xfId="84" applyNumberFormat="1" applyFont="1" applyFill="1" applyBorder="1" applyAlignment="1" applyProtection="1">
      <alignment horizontal="right" vertical="center" wrapText="1"/>
      <protection locked="0"/>
    </xf>
    <xf numFmtId="0" fontId="6" fillId="0" borderId="41" xfId="84" applyNumberFormat="1" applyFont="1" applyFill="1" applyBorder="1" applyAlignment="1">
      <alignment horizontal="left" vertical="center" wrapText="1" indent="2"/>
    </xf>
    <xf numFmtId="49" fontId="6" fillId="10" borderId="46" xfId="84" applyNumberFormat="1" applyFont="1" applyFill="1" applyBorder="1" applyAlignment="1">
      <alignment horizontal="left" vertical="center" wrapText="1"/>
    </xf>
    <xf numFmtId="49" fontId="8" fillId="18" borderId="47" xfId="0" applyNumberFormat="1" applyFont="1" applyFill="1" applyBorder="1" applyAlignment="1">
      <alignment horizontal="center" vertical="center"/>
    </xf>
    <xf numFmtId="49" fontId="30" fillId="18" borderId="50" xfId="0" applyNumberFormat="1" applyFont="1" applyFill="1" applyBorder="1" applyAlignment="1">
      <alignment horizontal="left" vertical="center" indent="1"/>
    </xf>
    <xf numFmtId="49" fontId="6" fillId="5" borderId="52" xfId="77" applyNumberFormat="1" applyFont="1" applyFill="1" applyBorder="1" applyAlignment="1">
      <alignment horizontal="center" vertical="center" wrapText="1"/>
    </xf>
    <xf numFmtId="16" fontId="6" fillId="5" borderId="45" xfId="77" applyNumberFormat="1" applyFont="1" applyFill="1" applyBorder="1" applyAlignment="1">
      <alignment horizontal="center" vertical="center" wrapText="1"/>
    </xf>
    <xf numFmtId="0" fontId="6" fillId="5" borderId="34" xfId="77" applyNumberFormat="1" applyFont="1" applyFill="1" applyBorder="1" applyAlignment="1">
      <alignment horizontal="left" vertical="center" wrapText="1" indent="1"/>
    </xf>
    <xf numFmtId="49" fontId="6" fillId="11" borderId="34" xfId="83" applyNumberFormat="1" applyFont="1" applyFill="1" applyBorder="1" applyAlignment="1" applyProtection="1">
      <alignment horizontal="left" vertical="center" wrapText="1"/>
      <protection locked="0"/>
    </xf>
    <xf numFmtId="49" fontId="6" fillId="2" borderId="34" xfId="83" applyNumberFormat="1" applyFont="1" applyFill="1" applyBorder="1" applyAlignment="1" applyProtection="1">
      <alignment horizontal="center" vertical="center" wrapText="1"/>
      <protection locked="0"/>
    </xf>
    <xf numFmtId="14" fontId="6" fillId="0" borderId="34" xfId="83" applyNumberFormat="1" applyFont="1" applyFill="1" applyBorder="1" applyAlignment="1">
      <alignment horizontal="center" vertical="center" wrapText="1"/>
    </xf>
    <xf numFmtId="49" fontId="6" fillId="11" borderId="46" xfId="77" applyNumberFormat="1" applyFont="1" applyFill="1" applyBorder="1" applyAlignment="1" applyProtection="1">
      <alignment horizontal="left" vertical="center" wrapText="1"/>
      <protection locked="0"/>
    </xf>
    <xf numFmtId="16" fontId="6" fillId="5" borderId="53" xfId="77" applyNumberFormat="1" applyFont="1" applyFill="1" applyBorder="1" applyAlignment="1">
      <alignment horizontal="center" vertical="center" wrapText="1"/>
    </xf>
    <xf numFmtId="0" fontId="6" fillId="5" borderId="42" xfId="77" applyNumberFormat="1" applyFont="1" applyFill="1" applyBorder="1" applyAlignment="1">
      <alignment horizontal="left" vertical="center" wrapText="1" indent="1"/>
    </xf>
    <xf numFmtId="49" fontId="6" fillId="11" borderId="42" xfId="83" applyNumberFormat="1" applyFont="1" applyFill="1" applyBorder="1" applyAlignment="1" applyProtection="1">
      <alignment horizontal="left" vertical="center" wrapText="1"/>
      <protection locked="0"/>
    </xf>
    <xf numFmtId="49" fontId="6" fillId="2" borderId="42" xfId="83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77" applyNumberFormat="1" applyFont="1" applyFill="1" applyBorder="1" applyAlignment="1" applyProtection="1">
      <alignment horizontal="left" vertical="center" wrapText="1"/>
      <protection locked="0"/>
    </xf>
    <xf numFmtId="14" fontId="6" fillId="0" borderId="54" xfId="83" applyNumberFormat="1" applyFont="1" applyFill="1" applyBorder="1" applyAlignment="1">
      <alignment horizontal="center" vertical="center" wrapText="1"/>
    </xf>
    <xf numFmtId="0" fontId="6" fillId="5" borderId="42" xfId="77" applyNumberFormat="1" applyFont="1" applyFill="1" applyBorder="1" applyAlignment="1">
      <alignment horizontal="left" vertical="center" wrapText="1" indent="1"/>
    </xf>
    <xf numFmtId="14" fontId="6" fillId="0" borderId="42" xfId="83" applyNumberFormat="1" applyFont="1" applyFill="1" applyBorder="1" applyAlignment="1">
      <alignment horizontal="center" vertical="center" wrapText="1"/>
    </xf>
    <xf numFmtId="49" fontId="6" fillId="11" borderId="54" xfId="77" applyNumberFormat="1" applyFont="1" applyFill="1" applyBorder="1" applyAlignment="1" applyProtection="1">
      <alignment horizontal="left" vertical="center" wrapText="1"/>
      <protection locked="0"/>
    </xf>
    <xf numFmtId="49" fontId="6" fillId="5" borderId="39" xfId="84" applyNumberFormat="1" applyFont="1" applyFill="1" applyBorder="1" applyAlignment="1">
      <alignment horizontal="center" vertical="center" wrapText="1"/>
    </xf>
    <xf numFmtId="0" fontId="38" fillId="0" borderId="37" xfId="84" applyNumberFormat="1" applyFont="1" applyFill="1" applyBorder="1" applyAlignment="1">
      <alignment vertical="center" wrapText="1"/>
    </xf>
    <xf numFmtId="49" fontId="6" fillId="5" borderId="55" xfId="84" applyNumberFormat="1" applyFont="1" applyFill="1" applyBorder="1" applyAlignment="1">
      <alignment horizontal="center" vertical="center" wrapText="1"/>
    </xf>
    <xf numFmtId="0" fontId="6" fillId="0" borderId="38" xfId="84" applyNumberFormat="1" applyFont="1" applyFill="1" applyBorder="1" applyAlignment="1">
      <alignment horizontal="left" vertical="center" wrapText="1"/>
    </xf>
    <xf numFmtId="49" fontId="1" fillId="0" borderId="56" xfId="0" applyNumberFormat="1" applyFont="1" applyFill="1" applyBorder="1"/>
    <xf numFmtId="49" fontId="1" fillId="0" borderId="38" xfId="0" applyNumberFormat="1" applyFont="1" applyFill="1" applyBorder="1"/>
    <xf numFmtId="0" fontId="8" fillId="5" borderId="37" xfId="0" applyNumberFormat="1" applyFont="1" applyFill="1" applyBorder="1" applyAlignment="1">
      <alignment horizontal="left" vertical="center" wrapText="1" indent="1"/>
    </xf>
    <xf numFmtId="4" fontId="6" fillId="5" borderId="37" xfId="0" applyNumberFormat="1" applyFont="1" applyFill="1" applyBorder="1" applyAlignment="1">
      <alignment vertical="center"/>
    </xf>
    <xf numFmtId="4" fontId="6" fillId="5" borderId="56" xfId="0" applyNumberFormat="1" applyFont="1" applyFill="1" applyBorder="1" applyAlignment="1">
      <alignment vertical="center"/>
    </xf>
    <xf numFmtId="4" fontId="6" fillId="10" borderId="55" xfId="84" applyNumberFormat="1" applyFont="1" applyFill="1" applyBorder="1" applyAlignment="1">
      <alignment horizontal="right" vertical="center" wrapText="1"/>
    </xf>
    <xf numFmtId="4" fontId="6" fillId="10" borderId="57" xfId="84" applyNumberFormat="1" applyFont="1" applyFill="1" applyBorder="1" applyAlignment="1">
      <alignment horizontal="right" vertical="center" wrapText="1"/>
    </xf>
    <xf numFmtId="0" fontId="38" fillId="0" borderId="49" xfId="84" applyNumberFormat="1" applyFont="1" applyFill="1" applyBorder="1" applyAlignment="1">
      <alignment vertical="center" wrapText="1"/>
    </xf>
    <xf numFmtId="49" fontId="6" fillId="5" borderId="34" xfId="84" applyNumberFormat="1" applyFont="1" applyFill="1" applyBorder="1" applyAlignment="1">
      <alignment horizontal="center" vertical="center" wrapText="1"/>
    </xf>
    <xf numFmtId="49" fontId="6" fillId="11" borderId="34" xfId="84" applyNumberFormat="1" applyFont="1" applyFill="1" applyBorder="1" applyAlignment="1" applyProtection="1">
      <alignment horizontal="left" vertical="center" wrapText="1"/>
      <protection locked="0"/>
    </xf>
    <xf numFmtId="4" fontId="6" fillId="11" borderId="34" xfId="84" applyNumberFormat="1" applyFont="1" applyFill="1" applyBorder="1" applyAlignment="1" applyProtection="1">
      <alignment horizontal="right" vertical="center" wrapText="1"/>
      <protection locked="0"/>
    </xf>
    <xf numFmtId="49" fontId="6" fillId="11" borderId="34" xfId="84" applyNumberFormat="1" applyFont="1" applyFill="1" applyBorder="1" applyAlignment="1" applyProtection="1">
      <alignment horizontal="left" vertical="center" wrapText="1" indent="1"/>
      <protection locked="0"/>
    </xf>
    <xf numFmtId="0" fontId="38" fillId="0" borderId="58" xfId="84" applyNumberFormat="1" applyFont="1" applyFill="1" applyBorder="1" applyAlignment="1">
      <alignment vertical="center" wrapText="1"/>
    </xf>
    <xf numFmtId="49" fontId="8" fillId="18" borderId="59" xfId="0" applyNumberFormat="1" applyFont="1" applyFill="1" applyBorder="1" applyAlignment="1">
      <alignment horizontal="center" vertical="center"/>
    </xf>
    <xf numFmtId="49" fontId="30" fillId="18" borderId="58" xfId="0" applyNumberFormat="1" applyFont="1" applyFill="1" applyBorder="1" applyAlignment="1">
      <alignment horizontal="left" vertical="center"/>
    </xf>
    <xf numFmtId="49" fontId="30" fillId="18" borderId="60" xfId="0" applyNumberFormat="1" applyFont="1" applyFill="1" applyBorder="1" applyAlignment="1">
      <alignment horizontal="left" vertical="center" indent="1"/>
    </xf>
    <xf numFmtId="49" fontId="6" fillId="11" borderId="40" xfId="84" applyNumberFormat="1" applyFont="1" applyFill="1" applyBorder="1" applyAlignment="1" applyProtection="1">
      <alignment horizontal="left" vertical="center" wrapText="1"/>
      <protection locked="0"/>
    </xf>
    <xf numFmtId="0" fontId="6" fillId="5" borderId="44" xfId="84" applyNumberFormat="1" applyFont="1" applyFill="1" applyBorder="1" applyAlignment="1">
      <alignment horizontal="center" vertical="center" wrapText="1"/>
    </xf>
    <xf numFmtId="49" fontId="31" fillId="5" borderId="61" xfId="46" applyNumberFormat="1" applyFont="1" applyFill="1" applyBorder="1">
      <alignment horizontal="center" vertical="center" wrapText="1"/>
    </xf>
    <xf numFmtId="49" fontId="6" fillId="5" borderId="34" xfId="84" applyNumberFormat="1" applyFont="1" applyFill="1" applyBorder="1" applyAlignment="1">
      <alignment horizontal="center" vertical="center" wrapText="1"/>
    </xf>
    <xf numFmtId="49" fontId="6" fillId="5" borderId="47" xfId="84" applyNumberFormat="1" applyFont="1" applyFill="1" applyBorder="1" applyAlignment="1">
      <alignment horizontal="center" vertical="center" wrapText="1"/>
    </xf>
    <xf numFmtId="49" fontId="30" fillId="18" borderId="49" xfId="0" applyNumberFormat="1" applyFont="1" applyFill="1" applyBorder="1" applyAlignment="1">
      <alignment vertical="center"/>
    </xf>
    <xf numFmtId="49" fontId="30" fillId="18" borderId="50" xfId="0" applyNumberFormat="1" applyFont="1" applyFill="1" applyBorder="1" applyAlignment="1">
      <alignment vertical="center"/>
    </xf>
    <xf numFmtId="49" fontId="1" fillId="0" borderId="19" xfId="0" applyNumberFormat="1" applyFont="1" applyFill="1" applyBorder="1"/>
    <xf numFmtId="0" fontId="6" fillId="0" borderId="44" xfId="46" applyNumberFormat="1" applyFont="1" applyFill="1" applyBorder="1">
      <alignment horizontal="center" vertical="center" wrapText="1"/>
    </xf>
    <xf numFmtId="0" fontId="6" fillId="5" borderId="62" xfId="79" applyNumberFormat="1" applyFont="1" applyFill="1" applyBorder="1" applyAlignment="1">
      <alignment horizontal="center" vertical="center"/>
    </xf>
    <xf numFmtId="49" fontId="6" fillId="0" borderId="62" xfId="79" applyNumberFormat="1" applyFont="1" applyFill="1" applyBorder="1" applyAlignment="1">
      <alignment horizontal="left" vertical="center" wrapText="1"/>
    </xf>
    <xf numFmtId="49" fontId="30" fillId="18" borderId="63" xfId="0" applyNumberFormat="1" applyFont="1" applyFill="1" applyBorder="1" applyAlignment="1">
      <alignment horizontal="left" vertical="center"/>
    </xf>
    <xf numFmtId="0" fontId="6" fillId="0" borderId="35" xfId="79" applyNumberFormat="1" applyFont="1" applyFill="1" applyBorder="1"/>
    <xf numFmtId="0" fontId="6" fillId="13" borderId="64" xfId="79" applyNumberFormat="1" applyFont="1" applyFill="1" applyBorder="1" applyAlignment="1">
      <alignment horizontal="center" vertical="center"/>
    </xf>
    <xf numFmtId="49" fontId="6" fillId="5" borderId="39" xfId="84" applyNumberFormat="1" applyFont="1" applyFill="1" applyBorder="1" applyAlignment="1">
      <alignment horizontal="center" vertical="center" wrapText="1"/>
    </xf>
    <xf numFmtId="22" fontId="6" fillId="0" borderId="0" xfId="79" applyNumberFormat="1" applyFont="1" applyFill="1" applyBorder="1" applyAlignment="1">
      <alignment horizontal="left" vertical="center" wrapText="1"/>
    </xf>
    <xf numFmtId="0" fontId="9" fillId="5" borderId="0" xfId="84" applyNumberFormat="1" applyFont="1" applyFill="1" applyBorder="1" applyAlignment="1">
      <alignment horizontal="right" vertical="center"/>
    </xf>
    <xf numFmtId="0" fontId="1" fillId="0" borderId="0" xfId="0" applyNumberFormat="1" applyFont="1" applyFill="1" applyBorder="1"/>
    <xf numFmtId="49" fontId="6" fillId="2" borderId="8" xfId="83" applyNumberFormat="1" applyFont="1" applyFill="1" applyBorder="1" applyAlignment="1" applyProtection="1">
      <alignment horizontal="center" vertical="center" wrapText="1"/>
      <protection locked="0"/>
    </xf>
    <xf numFmtId="14" fontId="6" fillId="2" borderId="34" xfId="83" applyNumberFormat="1" applyFont="1" applyFill="1" applyBorder="1" applyAlignment="1">
      <alignment horizontal="left"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49" fontId="1" fillId="0" borderId="8" xfId="83" applyNumberFormat="1" applyFont="1" applyFill="1" applyBorder="1" applyAlignment="1" applyProtection="1">
      <alignment horizontal="center" vertical="center" wrapText="1"/>
    </xf>
    <xf numFmtId="49" fontId="1" fillId="0" borderId="8" xfId="83" applyNumberFormat="1" applyFont="1" applyFill="1" applyBorder="1" applyAlignment="1" applyProtection="1">
      <alignment horizontal="left" vertical="center" wrapText="1"/>
    </xf>
    <xf numFmtId="14" fontId="6" fillId="0" borderId="8" xfId="83" applyNumberFormat="1" applyFont="1" applyFill="1" applyBorder="1" applyAlignment="1" applyProtection="1">
      <alignment horizontal="center" vertical="center" wrapText="1"/>
    </xf>
    <xf numFmtId="49" fontId="6" fillId="0" borderId="21" xfId="77" applyNumberFormat="1" applyFont="1" applyFill="1" applyBorder="1" applyAlignment="1" applyProtection="1">
      <alignment horizontal="left" vertical="center" wrapText="1"/>
    </xf>
    <xf numFmtId="49" fontId="6" fillId="0" borderId="8" xfId="77" applyNumberFormat="1" applyFont="1" applyFill="1" applyBorder="1" applyAlignment="1" applyProtection="1">
      <alignment horizontal="left" vertical="center" wrapText="1"/>
    </xf>
    <xf numFmtId="14" fontId="6" fillId="0" borderId="21" xfId="83" applyNumberFormat="1" applyFont="1" applyFill="1" applyBorder="1" applyAlignment="1" applyProtection="1">
      <alignment horizontal="center" vertical="center" wrapText="1"/>
    </xf>
    <xf numFmtId="0" fontId="62" fillId="5" borderId="0" xfId="84" applyNumberFormat="1" applyFont="1" applyFill="1" applyBorder="1" applyAlignment="1">
      <alignment horizontal="center" vertical="center" wrapText="1"/>
    </xf>
    <xf numFmtId="0" fontId="6" fillId="13" borderId="69" xfId="79" applyNumberFormat="1" applyFont="1" applyFill="1" applyBorder="1" applyAlignment="1">
      <alignment horizontal="center" vertical="center"/>
    </xf>
    <xf numFmtId="0" fontId="63" fillId="0" borderId="0" xfId="34" applyFont="1" applyAlignment="1">
      <alignment horizontal="center" vertical="center"/>
      <protection locked="0"/>
    </xf>
    <xf numFmtId="0" fontId="6" fillId="0" borderId="0" xfId="79" applyNumberFormat="1" applyFont="1" applyFill="1" applyBorder="1" applyAlignment="1">
      <alignment horizontal="center" vertical="center"/>
    </xf>
    <xf numFmtId="0" fontId="62" fillId="0" borderId="0" xfId="84" applyNumberFormat="1" applyFont="1" applyFill="1" applyBorder="1" applyAlignment="1">
      <alignment horizontal="center" vertical="center" wrapText="1"/>
    </xf>
    <xf numFmtId="49" fontId="1" fillId="8" borderId="46" xfId="84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34" applyFont="1">
      <alignment vertical="top"/>
      <protection locked="0"/>
    </xf>
    <xf numFmtId="49" fontId="1" fillId="11" borderId="8" xfId="83" applyNumberFormat="1" applyFont="1" applyFill="1" applyBorder="1" applyAlignment="1" applyProtection="1">
      <alignment horizontal="left" vertical="center" wrapText="1"/>
      <protection locked="0"/>
    </xf>
    <xf numFmtId="49" fontId="1" fillId="8" borderId="40" xfId="84" applyNumberFormat="1" applyFont="1" applyFill="1" applyBorder="1" applyAlignment="1" applyProtection="1">
      <alignment horizontal="left" vertical="center" wrapText="1"/>
      <protection locked="0"/>
    </xf>
    <xf numFmtId="0" fontId="18" fillId="0" borderId="0" xfId="26" applyNumberFormat="1" applyFont="1" applyFill="1" applyBorder="1" applyAlignment="1">
      <alignment horizontal="right" vertical="top" wrapText="1" indent="1"/>
    </xf>
    <xf numFmtId="0" fontId="42" fillId="5" borderId="0" xfId="70" applyNumberFormat="1" applyFont="1" applyFill="1" applyBorder="1" applyAlignment="1">
      <alignment horizontal="left" vertical="center" wrapText="1"/>
    </xf>
    <xf numFmtId="0" fontId="41" fillId="5" borderId="0" xfId="70" applyNumberFormat="1" applyFont="1" applyFill="1" applyBorder="1" applyAlignment="1">
      <alignment horizontal="right" vertical="center" wrapText="1" indent="1"/>
    </xf>
    <xf numFmtId="49" fontId="14" fillId="5" borderId="0" xfId="70" applyNumberFormat="1" applyFont="1" applyFill="1" applyBorder="1" applyAlignment="1">
      <alignment horizontal="left" wrapText="1"/>
    </xf>
    <xf numFmtId="0" fontId="18" fillId="0" borderId="0" xfId="26" applyNumberFormat="1" applyFont="1" applyFill="1" applyBorder="1" applyAlignment="1">
      <alignment horizontal="left" vertical="top" wrapText="1"/>
    </xf>
    <xf numFmtId="49" fontId="18" fillId="0" borderId="0" xfId="18" applyNumberFormat="1" applyFont="1" applyFill="1" applyBorder="1" applyAlignment="1" applyProtection="1">
      <alignment horizontal="left" vertical="center" wrapText="1" indent="1"/>
    </xf>
    <xf numFmtId="49" fontId="44" fillId="0" borderId="0" xfId="39" applyNumberFormat="1" applyFont="1" applyFill="1" applyBorder="1" applyAlignment="1" applyProtection="1">
      <alignment horizontal="left" vertical="center" wrapText="1"/>
    </xf>
    <xf numFmtId="49" fontId="14" fillId="5" borderId="0" xfId="70" applyNumberFormat="1" applyFont="1" applyFill="1" applyBorder="1" applyAlignment="1">
      <alignment horizontal="justify" vertical="justify" wrapText="1"/>
    </xf>
    <xf numFmtId="49" fontId="44" fillId="0" borderId="0" xfId="39" applyNumberFormat="1" applyFont="1" applyFill="1" applyBorder="1" applyAlignment="1" applyProtection="1">
      <alignment horizontal="left" vertical="top" wrapText="1"/>
    </xf>
    <xf numFmtId="49" fontId="44" fillId="0" borderId="0" xfId="39" applyNumberFormat="1" applyFont="1" applyFill="1" applyBorder="1" applyAlignment="1" applyProtection="1">
      <alignment horizontal="left" vertical="top" wrapText="1" indent="1"/>
    </xf>
    <xf numFmtId="0" fontId="41" fillId="5" borderId="0" xfId="70" applyNumberFormat="1" applyFont="1" applyFill="1" applyBorder="1" applyAlignment="1">
      <alignment horizontal="justify" vertical="top" wrapText="1"/>
    </xf>
    <xf numFmtId="0" fontId="59" fillId="0" borderId="0" xfId="35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18" fillId="14" borderId="27" xfId="32" applyNumberFormat="1" applyFont="1" applyFill="1" applyBorder="1" applyAlignment="1">
      <alignment horizontal="center" vertical="center" wrapText="1"/>
    </xf>
    <xf numFmtId="0" fontId="18" fillId="14" borderId="28" xfId="32" applyNumberFormat="1" applyFont="1" applyFill="1" applyBorder="1" applyAlignment="1">
      <alignment horizontal="center" vertical="center" wrapText="1"/>
    </xf>
    <xf numFmtId="0" fontId="18" fillId="14" borderId="29" xfId="32" applyNumberFormat="1" applyFont="1" applyFill="1" applyBorder="1" applyAlignment="1">
      <alignment horizontal="center" vertical="center" wrapText="1"/>
    </xf>
    <xf numFmtId="0" fontId="14" fillId="5" borderId="0" xfId="70" applyNumberFormat="1" applyFont="1" applyFill="1" applyBorder="1" applyAlignment="1">
      <alignment horizontal="justify" vertical="top" wrapText="1"/>
    </xf>
    <xf numFmtId="49" fontId="14" fillId="5" borderId="26" xfId="70" applyNumberFormat="1" applyFont="1" applyFill="1" applyBorder="1" applyAlignment="1">
      <alignment vertical="center" wrapText="1"/>
    </xf>
    <xf numFmtId="49" fontId="14" fillId="5" borderId="0" xfId="70" applyNumberFormat="1" applyFont="1" applyFill="1" applyBorder="1" applyAlignment="1">
      <alignment vertical="center" wrapText="1"/>
    </xf>
    <xf numFmtId="49" fontId="14" fillId="5" borderId="26" xfId="70" applyNumberFormat="1" applyFont="1" applyFill="1" applyBorder="1" applyAlignment="1">
      <alignment horizontal="left" vertical="center" wrapText="1"/>
    </xf>
    <xf numFmtId="49" fontId="14" fillId="5" borderId="0" xfId="70" applyNumberFormat="1" applyFont="1" applyFill="1" applyBorder="1" applyAlignment="1">
      <alignment horizontal="left" vertical="center" wrapText="1"/>
    </xf>
    <xf numFmtId="0" fontId="14" fillId="5" borderId="0" xfId="70" applyNumberFormat="1" applyFont="1" applyFill="1" applyBorder="1" applyAlignment="1">
      <alignment horizontal="justify" vertical="center" wrapText="1"/>
    </xf>
    <xf numFmtId="49" fontId="14" fillId="5" borderId="0" xfId="70" applyNumberFormat="1" applyFont="1" applyFill="1" applyBorder="1" applyAlignment="1">
      <alignment horizontal="left" vertical="top" wrapText="1" indent="1"/>
    </xf>
    <xf numFmtId="0" fontId="18" fillId="0" borderId="30" xfId="85" applyNumberFormat="1" applyFont="1" applyFill="1" applyBorder="1" applyAlignment="1">
      <alignment horizontal="center" vertical="center" wrapText="1"/>
    </xf>
    <xf numFmtId="0" fontId="6" fillId="5" borderId="45" xfId="84" applyNumberFormat="1" applyFont="1" applyFill="1" applyBorder="1" applyAlignment="1">
      <alignment horizontal="center" vertical="center" wrapText="1"/>
    </xf>
    <xf numFmtId="14" fontId="6" fillId="2" borderId="25" xfId="83" applyNumberFormat="1" applyFont="1" applyFill="1" applyBorder="1" applyAlignment="1">
      <alignment horizontal="left" vertical="center" wrapText="1"/>
    </xf>
    <xf numFmtId="14" fontId="6" fillId="2" borderId="68" xfId="83" applyNumberFormat="1" applyFont="1" applyFill="1" applyBorder="1" applyAlignment="1">
      <alignment horizontal="left" vertical="center" wrapText="1"/>
    </xf>
    <xf numFmtId="0" fontId="18" fillId="0" borderId="31" xfId="45" applyNumberFormat="1" applyFont="1" applyFill="1" applyBorder="1">
      <alignment horizontal="center" vertical="center" wrapText="1"/>
    </xf>
    <xf numFmtId="0" fontId="6" fillId="0" borderId="32" xfId="45" applyNumberFormat="1" applyFont="1" applyFill="1" applyBorder="1">
      <alignment horizontal="center" vertical="center" wrapText="1"/>
    </xf>
    <xf numFmtId="4" fontId="1" fillId="0" borderId="0" xfId="47" applyNumberFormat="1" applyFont="1" applyFill="1" applyBorder="1" applyAlignment="1">
      <alignment horizontal="center" vertical="center" wrapText="1"/>
    </xf>
    <xf numFmtId="4" fontId="6" fillId="0" borderId="0" xfId="47" applyNumberFormat="1" applyFont="1" applyFill="1" applyBorder="1" applyAlignment="1">
      <alignment horizontal="center" vertical="center" wrapText="1"/>
    </xf>
    <xf numFmtId="0" fontId="6" fillId="11" borderId="21" xfId="47" applyNumberFormat="1" applyFont="1" applyFill="1" applyBorder="1" applyAlignment="1" applyProtection="1">
      <alignment horizontal="center" vertical="center" wrapText="1"/>
      <protection locked="0"/>
    </xf>
    <xf numFmtId="0" fontId="6" fillId="11" borderId="23" xfId="47" applyNumberFormat="1" applyFont="1" applyFill="1" applyBorder="1" applyAlignment="1" applyProtection="1">
      <alignment horizontal="center" vertical="center" wrapText="1"/>
      <protection locked="0"/>
    </xf>
    <xf numFmtId="0" fontId="6" fillId="11" borderId="24" xfId="47" applyNumberFormat="1" applyFont="1" applyFill="1" applyBorder="1" applyAlignment="1" applyProtection="1">
      <alignment horizontal="center" vertical="center" wrapText="1"/>
      <protection locked="0"/>
    </xf>
    <xf numFmtId="49" fontId="1" fillId="11" borderId="21" xfId="47" applyNumberFormat="1" applyFont="1" applyFill="1" applyBorder="1" applyAlignment="1" applyProtection="1">
      <alignment horizontal="center" vertical="center" wrapText="1"/>
      <protection locked="0"/>
    </xf>
    <xf numFmtId="49" fontId="1" fillId="11" borderId="23" xfId="47" applyNumberFormat="1" applyFont="1" applyFill="1" applyBorder="1" applyAlignment="1" applyProtection="1">
      <alignment horizontal="center" vertical="center" wrapText="1"/>
      <protection locked="0"/>
    </xf>
    <xf numFmtId="49" fontId="1" fillId="11" borderId="24" xfId="47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84" applyNumberFormat="1" applyFont="1" applyFill="1" applyBorder="1" applyAlignment="1">
      <alignment horizontal="justify" vertical="center" wrapText="1"/>
    </xf>
    <xf numFmtId="0" fontId="18" fillId="0" borderId="31" xfId="85" applyNumberFormat="1" applyFont="1" applyFill="1" applyBorder="1" applyAlignment="1">
      <alignment horizontal="center" vertical="center" wrapText="1"/>
    </xf>
    <xf numFmtId="0" fontId="6" fillId="0" borderId="0" xfId="84" applyNumberFormat="1" applyFont="1" applyFill="1" applyBorder="1" applyAlignment="1">
      <alignment horizontal="justify" vertical="top" wrapText="1"/>
    </xf>
    <xf numFmtId="0" fontId="1" fillId="0" borderId="21" xfId="84" applyNumberFormat="1" applyFont="1" applyFill="1" applyBorder="1" applyAlignment="1">
      <alignment horizontal="left" vertical="center" wrapText="1"/>
    </xf>
    <xf numFmtId="0" fontId="6" fillId="0" borderId="23" xfId="84" applyNumberFormat="1" applyFont="1" applyFill="1" applyBorder="1" applyAlignment="1">
      <alignment horizontal="left" vertical="center" wrapText="1"/>
    </xf>
    <xf numFmtId="0" fontId="6" fillId="0" borderId="24" xfId="84" applyNumberFormat="1" applyFont="1" applyFill="1" applyBorder="1" applyAlignment="1">
      <alignment horizontal="left" vertical="center" wrapText="1"/>
    </xf>
    <xf numFmtId="49" fontId="57" fillId="0" borderId="0" xfId="84" applyNumberFormat="1" applyFont="1" applyFill="1" applyBorder="1" applyAlignment="1">
      <alignment horizontal="center" vertical="center" wrapText="1"/>
    </xf>
    <xf numFmtId="0" fontId="1" fillId="0" borderId="0" xfId="84" applyNumberFormat="1" applyFont="1" applyFill="1" applyBorder="1" applyAlignment="1">
      <alignment horizontal="justify" vertical="top" wrapText="1"/>
    </xf>
    <xf numFmtId="0" fontId="18" fillId="0" borderId="65" xfId="45" applyNumberFormat="1" applyFont="1" applyFill="1" applyBorder="1">
      <alignment horizontal="center" vertical="center" wrapText="1"/>
    </xf>
    <xf numFmtId="0" fontId="6" fillId="0" borderId="66" xfId="45" applyNumberFormat="1" applyFont="1" applyFill="1" applyBorder="1">
      <alignment horizontal="center" vertical="center" wrapText="1"/>
    </xf>
    <xf numFmtId="49" fontId="10" fillId="0" borderId="0" xfId="0" applyNumberFormat="1" applyFont="1" applyFill="1" applyBorder="1" applyAlignment="1">
      <alignment horizontal="center" vertical="center"/>
    </xf>
    <xf numFmtId="0" fontId="6" fillId="19" borderId="21" xfId="77" applyNumberFormat="1" applyFont="1" applyFill="1" applyBorder="1" applyAlignment="1">
      <alignment horizontal="left" vertical="center" wrapText="1"/>
    </xf>
    <xf numFmtId="0" fontId="6" fillId="19" borderId="23" xfId="77" applyNumberFormat="1" applyFont="1" applyFill="1" applyBorder="1" applyAlignment="1">
      <alignment horizontal="left" vertical="center" wrapText="1"/>
    </xf>
    <xf numFmtId="0" fontId="18" fillId="0" borderId="30" xfId="85" applyNumberFormat="1" applyFont="1" applyFill="1" applyBorder="1" applyAlignment="1">
      <alignment horizontal="center" vertical="center"/>
    </xf>
    <xf numFmtId="0" fontId="19" fillId="12" borderId="0" xfId="84" applyNumberFormat="1" applyFont="1" applyFill="1" applyBorder="1" applyAlignment="1">
      <alignment horizontal="center" vertical="center" wrapText="1"/>
    </xf>
    <xf numFmtId="0" fontId="19" fillId="12" borderId="18" xfId="84" applyNumberFormat="1" applyFont="1" applyFill="1" applyBorder="1" applyAlignment="1">
      <alignment horizontal="center" vertical="center" wrapText="1"/>
    </xf>
    <xf numFmtId="49" fontId="6" fillId="11" borderId="34" xfId="84" applyNumberFormat="1" applyFont="1" applyFill="1" applyBorder="1" applyAlignment="1" applyProtection="1">
      <alignment horizontal="left" vertical="center" wrapText="1"/>
      <protection locked="0"/>
    </xf>
    <xf numFmtId="0" fontId="6" fillId="11" borderId="34" xfId="84" applyNumberFormat="1" applyFont="1" applyFill="1" applyBorder="1" applyAlignment="1" applyProtection="1">
      <alignment horizontal="left" vertical="center" wrapText="1"/>
      <protection locked="0"/>
    </xf>
    <xf numFmtId="49" fontId="39" fillId="0" borderId="0" xfId="0" applyNumberFormat="1" applyFont="1" applyFill="1" applyBorder="1" applyAlignment="1">
      <alignment horizontal="center" vertical="center"/>
    </xf>
    <xf numFmtId="0" fontId="6" fillId="19" borderId="38" xfId="77" applyNumberFormat="1" applyFont="1" applyFill="1" applyBorder="1" applyAlignment="1">
      <alignment horizontal="left" vertical="center" wrapText="1"/>
    </xf>
    <xf numFmtId="0" fontId="6" fillId="19" borderId="37" xfId="77" applyNumberFormat="1" applyFont="1" applyFill="1" applyBorder="1" applyAlignment="1">
      <alignment horizontal="left" vertical="center" wrapText="1"/>
    </xf>
    <xf numFmtId="0" fontId="6" fillId="19" borderId="67" xfId="77" applyNumberFormat="1" applyFont="1" applyFill="1" applyBorder="1" applyAlignment="1">
      <alignment horizontal="left" vertical="center" wrapText="1"/>
    </xf>
    <xf numFmtId="0" fontId="6" fillId="11" borderId="55" xfId="77" applyNumberFormat="1" applyFont="1" applyFill="1" applyBorder="1" applyAlignment="1" applyProtection="1">
      <alignment horizontal="left" vertical="center" wrapText="1"/>
      <protection locked="0"/>
    </xf>
    <xf numFmtId="0" fontId="6" fillId="11" borderId="57" xfId="77" applyNumberFormat="1" applyFont="1" applyFill="1" applyBorder="1" applyAlignment="1" applyProtection="1">
      <alignment horizontal="left" vertical="center" wrapText="1"/>
      <protection locked="0"/>
    </xf>
    <xf numFmtId="14" fontId="6" fillId="2" borderId="34" xfId="83" applyNumberFormat="1" applyFont="1" applyFill="1" applyBorder="1" applyAlignment="1">
      <alignment horizontal="left" vertical="center" wrapText="1"/>
    </xf>
    <xf numFmtId="49" fontId="6" fillId="5" borderId="52" xfId="84" applyNumberFormat="1" applyFont="1" applyFill="1" applyBorder="1" applyAlignment="1">
      <alignment horizontal="center" vertical="center" wrapText="1"/>
    </xf>
    <xf numFmtId="49" fontId="6" fillId="5" borderId="45" xfId="84" applyNumberFormat="1" applyFont="1" applyFill="1" applyBorder="1" applyAlignment="1">
      <alignment horizontal="center" vertical="center" wrapText="1"/>
    </xf>
    <xf numFmtId="49" fontId="6" fillId="5" borderId="53" xfId="84" applyNumberFormat="1" applyFont="1" applyFill="1" applyBorder="1" applyAlignment="1">
      <alignment horizontal="center" vertical="center" wrapText="1"/>
    </xf>
    <xf numFmtId="49" fontId="6" fillId="11" borderId="55" xfId="84" applyNumberFormat="1" applyFont="1" applyFill="1" applyBorder="1" applyAlignment="1" applyProtection="1">
      <alignment horizontal="center" vertical="center" wrapText="1"/>
      <protection locked="0"/>
    </xf>
    <xf numFmtId="49" fontId="6" fillId="11" borderId="34" xfId="84" applyNumberFormat="1" applyFont="1" applyFill="1" applyBorder="1" applyAlignment="1" applyProtection="1">
      <alignment horizontal="center" vertical="center" wrapText="1"/>
      <protection locked="0"/>
    </xf>
    <xf numFmtId="49" fontId="6" fillId="11" borderId="42" xfId="84" applyNumberFormat="1" applyFont="1" applyFill="1" applyBorder="1" applyAlignment="1" applyProtection="1">
      <alignment horizontal="center" vertical="center" wrapText="1"/>
      <protection locked="0"/>
    </xf>
    <xf numFmtId="49" fontId="6" fillId="5" borderId="34" xfId="84" applyNumberFormat="1" applyFont="1" applyFill="1" applyBorder="1" applyAlignment="1">
      <alignment horizontal="center" vertical="center" wrapText="1"/>
    </xf>
  </cellXfs>
  <cellStyles count="94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Action" xfId="16"/>
    <cellStyle name="Cells" xfId="17"/>
    <cellStyle name="Cells 2" xfId="18"/>
    <cellStyle name="Currency [0]" xfId="19"/>
    <cellStyle name="Currency2" xfId="20"/>
    <cellStyle name="DblClick" xfId="21"/>
    <cellStyle name="DblClickWeb" xfId="22"/>
    <cellStyle name="Followed Hyperlink" xfId="23"/>
    <cellStyle name="Formuls" xfId="24"/>
    <cellStyle name="Header" xfId="25"/>
    <cellStyle name="Header 3" xfId="26"/>
    <cellStyle name="Hyperlink" xfId="27"/>
    <cellStyle name="normal" xfId="93"/>
    <cellStyle name="Normal1" xfId="28"/>
    <cellStyle name="Normal2" xfId="29"/>
    <cellStyle name="Percent1" xfId="30"/>
    <cellStyle name="Title" xfId="31"/>
    <cellStyle name="Title 4" xfId="32"/>
    <cellStyle name="Ввод " xfId="33" builtinId="20" customBuiltin="1"/>
    <cellStyle name="Гиперссылка" xfId="34" builtinId="8"/>
    <cellStyle name="Гиперссылка 2" xfId="35"/>
    <cellStyle name="Гиперссылка 2 2" xfId="36"/>
    <cellStyle name="Гиперссылка 2 2 2" xfId="37"/>
    <cellStyle name="Гиперссылка 3" xfId="38"/>
    <cellStyle name="Гиперссылка 4" xfId="39"/>
    <cellStyle name="Гиперссылка 4 2" xfId="40"/>
    <cellStyle name="Гиперссылка 4 2 2" xfId="41"/>
    <cellStyle name="Гиперссылка 4 3" xfId="42"/>
    <cellStyle name="Гиперссылка 4 6" xfId="43"/>
    <cellStyle name="Гиперссылка 5" xfId="44"/>
    <cellStyle name="Заголовок" xfId="45"/>
    <cellStyle name="ЗаголовокСтолбца" xfId="46"/>
    <cellStyle name="Значение" xfId="47"/>
    <cellStyle name="Обычный" xfId="0" builtinId="0"/>
    <cellStyle name="Обычный 10" xfId="48"/>
    <cellStyle name="Обычный 11" xfId="49"/>
    <cellStyle name="Обычный 11 3" xfId="50"/>
    <cellStyle name="Обычный 12" xfId="51"/>
    <cellStyle name="Обычный 12 2" xfId="52"/>
    <cellStyle name="Обычный 12 3" xfId="53"/>
    <cellStyle name="Обычный 12 3 2" xfId="54"/>
    <cellStyle name="Обычный 12 4" xfId="55"/>
    <cellStyle name="Обычный 14" xfId="56"/>
    <cellStyle name="Обычный 14 2" xfId="57"/>
    <cellStyle name="Обычный 16" xfId="58"/>
    <cellStyle name="Обычный 2" xfId="59"/>
    <cellStyle name="Обычный 2 10" xfId="60"/>
    <cellStyle name="Обычный 2 10 2" xfId="61"/>
    <cellStyle name="Обычный 2 14" xfId="62"/>
    <cellStyle name="Обычный 2 2" xfId="63"/>
    <cellStyle name="Обычный 2 3" xfId="64"/>
    <cellStyle name="Обычный 2 7" xfId="65"/>
    <cellStyle name="Обычный 2 8" xfId="66"/>
    <cellStyle name="Обычный 2_НВВ - сети долгосрочный (15.07) - передано на оформление 2" xfId="67"/>
    <cellStyle name="Обычный 3" xfId="68"/>
    <cellStyle name="Обычный 3 2" xfId="69"/>
    <cellStyle name="Обычный 3 3" xfId="70"/>
    <cellStyle name="Обычный 3 3 2" xfId="71"/>
    <cellStyle name="Обычный 4" xfId="72"/>
    <cellStyle name="Обычный 5" xfId="73"/>
    <cellStyle name="Обычный 9 2" xfId="74"/>
    <cellStyle name="Обычный_Forma_5_Книга2" xfId="75"/>
    <cellStyle name="Обычный_INVEST.WARM.PLAN.4.78(v0.1)" xfId="76"/>
    <cellStyle name="Обычный_JKH.OPEN.INFO.PRICE.VO_v4.0(10.02.11)" xfId="77"/>
    <cellStyle name="Обычный_KRU.TARIFF.FACT-0.3" xfId="78"/>
    <cellStyle name="Обычный_MINENERGO.340.PRIL79(v0.1)" xfId="79"/>
    <cellStyle name="Обычный_PREDEL.JKH.2010(v1.3)" xfId="80"/>
    <cellStyle name="Обычный_razrabotka_sablonov_po_WKU" xfId="81"/>
    <cellStyle name="Обычный_SIMPLE_1_massive2" xfId="82"/>
    <cellStyle name="Обычный_ЖКУ_проект3" xfId="83"/>
    <cellStyle name="Обычный_Мониторинг инвестиций" xfId="84"/>
    <cellStyle name="Обычный_Шаблон по источникам для Модуля Реестр (2)" xfId="85"/>
    <cellStyle name="Процентный 10" xfId="86"/>
    <cellStyle name="Процентный 2" xfId="87"/>
    <cellStyle name="Стиль 1" xfId="88"/>
    <cellStyle name="Формула" xfId="89"/>
    <cellStyle name="Формула 3" xfId="90"/>
    <cellStyle name="Формула_GRES.2007.5" xfId="91"/>
    <cellStyle name="ФормулаВБ_Мониторинг инвестиций" xfId="9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Relationship Id="rId4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4.png"/><Relationship Id="rId1" Type="http://schemas.openxmlformats.org/officeDocument/2006/relationships/image" Target="../media/image1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85750" y="152082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12</xdr:row>
      <xdr:rowOff>88900</xdr:rowOff>
    </xdr:from>
    <xdr:to>
      <xdr:col>3</xdr:col>
      <xdr:colOff>0</xdr:colOff>
      <xdr:row>13</xdr:row>
      <xdr:rowOff>66675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9075" y="2470150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</xdr:row>
      <xdr:rowOff>104775</xdr:rowOff>
    </xdr:from>
    <xdr:to>
      <xdr:col>3</xdr:col>
      <xdr:colOff>0</xdr:colOff>
      <xdr:row>12</xdr:row>
      <xdr:rowOff>73025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9075" y="19907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7141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714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31714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85750" y="105727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317145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317146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152400</xdr:rowOff>
    </xdr:from>
    <xdr:to>
      <xdr:col>1</xdr:col>
      <xdr:colOff>428625</xdr:colOff>
      <xdr:row>12</xdr:row>
      <xdr:rowOff>57150</xdr:rowOff>
    </xdr:to>
    <xdr:pic macro="[0]!Instruction.BlockClick">
      <xdr:nvPicPr>
        <xdr:cNvPr id="317148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383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12</xdr:row>
      <xdr:rowOff>152400</xdr:rowOff>
    </xdr:from>
    <xdr:to>
      <xdr:col>1</xdr:col>
      <xdr:colOff>447675</xdr:colOff>
      <xdr:row>13</xdr:row>
      <xdr:rowOff>47625</xdr:rowOff>
    </xdr:to>
    <xdr:pic macro="[0]!Instruction.BlockClick">
      <xdr:nvPicPr>
        <xdr:cNvPr id="317150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33650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317152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31715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7155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7156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317157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21336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317158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17430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317159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317160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2562225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317164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</xdr:colOff>
      <xdr:row>16</xdr:row>
      <xdr:rowOff>0</xdr:rowOff>
    </xdr:from>
    <xdr:to>
      <xdr:col>7</xdr:col>
      <xdr:colOff>228600</xdr:colOff>
      <xdr:row>17</xdr:row>
      <xdr:rowOff>0</xdr:rowOff>
    </xdr:to>
    <xdr:grpSp>
      <xdr:nvGrpSpPr>
        <xdr:cNvPr id="310054" name="shCalendar" hidden="1"/>
        <xdr:cNvGrpSpPr>
          <a:grpSpLocks/>
        </xdr:cNvGrpSpPr>
      </xdr:nvGrpSpPr>
      <xdr:grpSpPr bwMode="auto">
        <a:xfrm>
          <a:off x="15039975" y="2857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005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5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16</xdr:row>
      <xdr:rowOff>0</xdr:rowOff>
    </xdr:from>
    <xdr:to>
      <xdr:col>8</xdr:col>
      <xdr:colOff>228600</xdr:colOff>
      <xdr:row>17</xdr:row>
      <xdr:rowOff>0</xdr:rowOff>
    </xdr:to>
    <xdr:grpSp>
      <xdr:nvGrpSpPr>
        <xdr:cNvPr id="310055" name="shCalendar" hidden="1"/>
        <xdr:cNvGrpSpPr>
          <a:grpSpLocks/>
        </xdr:cNvGrpSpPr>
      </xdr:nvGrpSpPr>
      <xdr:grpSpPr bwMode="auto">
        <a:xfrm>
          <a:off x="16811625" y="28575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005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005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4</xdr:col>
      <xdr:colOff>285750</xdr:colOff>
      <xdr:row>4</xdr:row>
      <xdr:rowOff>85725</xdr:rowOff>
    </xdr:to>
    <xdr:pic>
      <xdr:nvPicPr>
        <xdr:cNvPr id="314794" name="cmdCreatePrintedForm" descr="Создание печатной формы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0"/>
          <a:ext cx="285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12</xdr:row>
      <xdr:rowOff>0</xdr:rowOff>
    </xdr:from>
    <xdr:to>
      <xdr:col>6</xdr:col>
      <xdr:colOff>219075</xdr:colOff>
      <xdr:row>12</xdr:row>
      <xdr:rowOff>219075</xdr:rowOff>
    </xdr:to>
    <xdr:pic macro="[0]!modInfo.MainSheetHelp">
      <xdr:nvPicPr>
        <xdr:cNvPr id="314795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1638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314796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8858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38100</xdr:colOff>
      <xdr:row>27</xdr:row>
      <xdr:rowOff>0</xdr:rowOff>
    </xdr:from>
    <xdr:to>
      <xdr:col>6</xdr:col>
      <xdr:colOff>228600</xdr:colOff>
      <xdr:row>29</xdr:row>
      <xdr:rowOff>152400</xdr:rowOff>
    </xdr:to>
    <xdr:grpSp>
      <xdr:nvGrpSpPr>
        <xdr:cNvPr id="314797" name="shCalendar" hidden="1"/>
        <xdr:cNvGrpSpPr>
          <a:grpSpLocks/>
        </xdr:cNvGrpSpPr>
      </xdr:nvGrpSpPr>
      <xdr:grpSpPr bwMode="auto">
        <a:xfrm>
          <a:off x="7962900" y="43910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479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480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314798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6000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31361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313612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1430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313613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7429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45</xdr:row>
      <xdr:rowOff>0</xdr:rowOff>
    </xdr:from>
    <xdr:to>
      <xdr:col>7</xdr:col>
      <xdr:colOff>219075</xdr:colOff>
      <xdr:row>45</xdr:row>
      <xdr:rowOff>219075</xdr:rowOff>
    </xdr:to>
    <xdr:pic macro="[0]!modInfo.MainSheetHelp">
      <xdr:nvPicPr>
        <xdr:cNvPr id="249684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5" y="11610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0</xdr:row>
      <xdr:rowOff>0</xdr:rowOff>
    </xdr:from>
    <xdr:to>
      <xdr:col>2</xdr:col>
      <xdr:colOff>228600</xdr:colOff>
      <xdr:row>4</xdr:row>
      <xdr:rowOff>38100</xdr:rowOff>
    </xdr:to>
    <xdr:grpSp>
      <xdr:nvGrpSpPr>
        <xdr:cNvPr id="306678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667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668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1</xdr:row>
      <xdr:rowOff>0</xdr:rowOff>
    </xdr:from>
    <xdr:to>
      <xdr:col>2</xdr:col>
      <xdr:colOff>228600</xdr:colOff>
      <xdr:row>4</xdr:row>
      <xdr:rowOff>38100</xdr:rowOff>
    </xdr:to>
    <xdr:grpSp>
      <xdr:nvGrpSpPr>
        <xdr:cNvPr id="301754" name="shCalendar" hidden="1"/>
        <xdr:cNvGrpSpPr>
          <a:grpSpLocks/>
        </xdr:cNvGrpSpPr>
      </xdr:nvGrpSpPr>
      <xdr:grpSpPr bwMode="auto">
        <a:xfrm>
          <a:off x="38100" y="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01755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1756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7496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9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317497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4667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38100</xdr:colOff>
      <xdr:row>13</xdr:row>
      <xdr:rowOff>0</xdr:rowOff>
    </xdr:from>
    <xdr:to>
      <xdr:col>10</xdr:col>
      <xdr:colOff>228600</xdr:colOff>
      <xdr:row>14</xdr:row>
      <xdr:rowOff>0</xdr:rowOff>
    </xdr:to>
    <xdr:grpSp>
      <xdr:nvGrpSpPr>
        <xdr:cNvPr id="317498" name="shCalendar" hidden="1"/>
        <xdr:cNvGrpSpPr>
          <a:grpSpLocks/>
        </xdr:cNvGrpSpPr>
      </xdr:nvGrpSpPr>
      <xdr:grpSpPr bwMode="auto">
        <a:xfrm>
          <a:off x="8105775" y="18954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750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750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8</xdr:col>
      <xdr:colOff>38100</xdr:colOff>
      <xdr:row>13</xdr:row>
      <xdr:rowOff>0</xdr:rowOff>
    </xdr:from>
    <xdr:to>
      <xdr:col>10</xdr:col>
      <xdr:colOff>190500</xdr:colOff>
      <xdr:row>14</xdr:row>
      <xdr:rowOff>0</xdr:rowOff>
    </xdr:to>
    <xdr:grpSp>
      <xdr:nvGrpSpPr>
        <xdr:cNvPr id="317499" name="shCalendar" hidden="1"/>
        <xdr:cNvGrpSpPr>
          <a:grpSpLocks/>
        </xdr:cNvGrpSpPr>
      </xdr:nvGrpSpPr>
      <xdr:grpSpPr bwMode="auto">
        <a:xfrm>
          <a:off x="8067675" y="18954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31750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1750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752475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9.xml"/><Relationship Id="rId4" Type="http://schemas.openxmlformats.org/officeDocument/2006/relationships/image" Target="../media/image16.emf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1.doc"/><Relationship Id="rId3" Type="http://schemas.openxmlformats.org/officeDocument/2006/relationships/hyperlink" Target="http://eias.ru/?page=show_distr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upport.eias.ru/index.php?a=add&amp;catid=5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eias.ru/?page=show_templates" TargetMode="External"/><Relationship Id="rId4" Type="http://schemas.openxmlformats.org/officeDocument/2006/relationships/hyperlink" Target="mailto:openinfo@eias.ru?subject=%D0%9A%D0%BE%D0%BD%D1%81%D1%83%D0%BB%D1%8C%D1%82%D0%B0%D1%86%D0%B8%D1%8F%20%D0%BF%D0%BE%20%D1%80%D0%B0%D0%B1%D0%BE%D1%82%D0%B5%20%D1%81%20%D0%BE%D1%82%D1%87%D1%91%D1%82%D0%BE%D0%BC" TargetMode="External"/><Relationship Id="rId9" Type="http://schemas.openxmlformats.org/officeDocument/2006/relationships/image" Target="../media/image1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2" customWidth="1"/>
    <col min="2" max="16384" width="9.109375" style="2"/>
  </cols>
  <sheetData/>
  <sheetProtection formatColumns="0" formatRows="0"/>
  <pageMargins left="0.75" right="0.75" top="1" bottom="1" header="0.5" footer="0.5"/>
  <pageSetup paperSize="9" orientation="portrait" verticalDpi="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indexed="31"/>
  </sheetPr>
  <dimension ref="A1:G13"/>
  <sheetViews>
    <sheetView showGridLines="0" topLeftCell="C4" zoomScaleNormal="100" workbookViewId="0"/>
  </sheetViews>
  <sheetFormatPr defaultColWidth="10.5546875" defaultRowHeight="11.25"/>
  <cols>
    <col min="1" max="1" width="9.109375" style="200" hidden="1" customWidth="1"/>
    <col min="2" max="2" width="9.109375" style="132" hidden="1" customWidth="1"/>
    <col min="3" max="3" width="3.6640625" style="49" customWidth="1"/>
    <col min="4" max="4" width="7.6640625" style="49" customWidth="1"/>
    <col min="5" max="5" width="16.5546875" style="49" bestFit="1" customWidth="1"/>
    <col min="6" max="6" width="57.6640625" style="49" customWidth="1"/>
    <col min="7" max="7" width="3.6640625" style="49" customWidth="1"/>
    <col min="8" max="8" width="10.5546875" style="49" customWidth="1"/>
    <col min="9" max="16384" width="10.5546875" style="49"/>
  </cols>
  <sheetData>
    <row r="1" spans="3:7" hidden="1"/>
    <row r="2" spans="3:7" hidden="1"/>
    <row r="3" spans="3:7" hidden="1"/>
    <row r="4" spans="3:7" ht="12.6" customHeight="1">
      <c r="C4" s="50"/>
      <c r="D4" s="50"/>
      <c r="E4" s="50"/>
      <c r="F4" s="335" t="s">
        <v>1510</v>
      </c>
    </row>
    <row r="5" spans="3:7" ht="17.100000000000001" customHeight="1">
      <c r="C5" s="50"/>
      <c r="D5" s="393" t="s">
        <v>1511</v>
      </c>
      <c r="E5" s="393"/>
      <c r="F5" s="393"/>
    </row>
    <row r="6" spans="3:7" ht="12.75" customHeight="1">
      <c r="C6" s="50"/>
      <c r="D6" s="383" t="s">
        <v>14</v>
      </c>
      <c r="E6" s="383"/>
      <c r="F6" s="383"/>
    </row>
    <row r="7" spans="3:7" ht="3" customHeight="1">
      <c r="C7" s="50"/>
      <c r="D7" s="50"/>
      <c r="E7" s="118"/>
      <c r="F7" s="118"/>
    </row>
    <row r="8" spans="3:7" ht="22.5">
      <c r="D8" s="229" t="s">
        <v>1512</v>
      </c>
      <c r="E8" s="320" t="s">
        <v>1513</v>
      </c>
      <c r="F8" s="320" t="s">
        <v>1514</v>
      </c>
      <c r="G8" s="176"/>
    </row>
    <row r="9" spans="3:7">
      <c r="D9" s="321" t="s">
        <v>1515</v>
      </c>
      <c r="E9" s="321" t="s">
        <v>1516</v>
      </c>
      <c r="F9" s="321" t="s">
        <v>1517</v>
      </c>
    </row>
    <row r="10" spans="3:7" hidden="1">
      <c r="D10" s="322" t="s">
        <v>1518</v>
      </c>
      <c r="E10" s="322"/>
      <c r="F10" s="323"/>
      <c r="G10" s="176"/>
    </row>
    <row r="11" spans="3:7" ht="15" customHeight="1">
      <c r="D11" s="281"/>
      <c r="E11" s="324" t="s">
        <v>1519</v>
      </c>
      <c r="F11" s="325"/>
      <c r="G11" s="176"/>
    </row>
    <row r="12" spans="3:7" ht="3" customHeight="1">
      <c r="D12" s="189"/>
      <c r="E12" s="189"/>
      <c r="F12" s="189"/>
    </row>
    <row r="13" spans="3:7" ht="38.25" customHeight="1">
      <c r="D13" s="201" t="s">
        <v>1520</v>
      </c>
      <c r="E13" s="399" t="s">
        <v>1521</v>
      </c>
      <c r="F13" s="399"/>
    </row>
  </sheetData>
  <sheetProtection algorithmName="SHA-512" hashValue="ymetiYWzO/KhqQ0GImh7PsPe2F93DhPptrLyEI3mHxFUVmVY8D439T8j6rB5w2w1F3oC/wL5mCdIaf4WqEUTww==" saltValue="Rh8Dayn+ZAHqoT6PFSC4HA==" spinCount="100000" sheet="1" objects="1" scenarios="1" formatColumns="0" formatRows="0"/>
  <mergeCells count="3">
    <mergeCell ref="D5:F5"/>
    <mergeCell ref="D6:F6"/>
    <mergeCell ref="E13:F13"/>
  </mergeCells>
  <pageMargins left="0.7" right="0.7" top="0.75" bottom="0.75" header="0.3" footer="0.3"/>
  <pageSetup paperSize="9" orientation="portrait" verticalDpi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M19"/>
  <sheetViews>
    <sheetView showGridLines="0" topLeftCell="C4" zoomScaleNormal="100" workbookViewId="0">
      <selection activeCell="K28" sqref="K28"/>
    </sheetView>
  </sheetViews>
  <sheetFormatPr defaultColWidth="9.109375" defaultRowHeight="14.25"/>
  <cols>
    <col min="1" max="1" width="9.109375" style="121" hidden="1" customWidth="1"/>
    <col min="2" max="2" width="9.109375" style="120" hidden="1" customWidth="1"/>
    <col min="3" max="3" width="3.6640625" style="124" customWidth="1"/>
    <col min="4" max="4" width="7" style="119" bestFit="1" customWidth="1"/>
    <col min="5" max="5" width="31.6640625" style="119" customWidth="1"/>
    <col min="6" max="6" width="38.109375" style="119" customWidth="1"/>
    <col min="7" max="7" width="13.6640625" style="119" customWidth="1"/>
    <col min="8" max="9" width="13.6640625" style="119" hidden="1" customWidth="1"/>
    <col min="10" max="10" width="35.6640625" style="119" hidden="1" customWidth="1"/>
    <col min="11" max="11" width="39.44140625" style="119" customWidth="1"/>
    <col min="12" max="12" width="3.6640625" style="119" customWidth="1"/>
    <col min="13" max="13" width="5.6640625" style="119" customWidth="1"/>
    <col min="14" max="14" width="9.109375" style="119" customWidth="1"/>
    <col min="15" max="16384" width="9.109375" style="119"/>
  </cols>
  <sheetData>
    <row r="1" spans="1:13" hidden="1"/>
    <row r="2" spans="1:13" hidden="1"/>
    <row r="3" spans="1:13" hidden="1"/>
    <row r="4" spans="1:13" ht="3" customHeight="1"/>
    <row r="5" spans="1:13" s="49" customFormat="1" ht="18" customHeight="1">
      <c r="A5" s="84"/>
      <c r="C5" s="71"/>
      <c r="D5" s="400" t="s">
        <v>1736</v>
      </c>
      <c r="E5" s="400"/>
      <c r="F5" s="400"/>
      <c r="G5" s="400"/>
      <c r="H5" s="400"/>
      <c r="I5" s="400"/>
      <c r="J5" s="400"/>
      <c r="K5" s="400"/>
    </row>
    <row r="6" spans="1:13" s="49" customFormat="1" ht="12.75" customHeight="1">
      <c r="A6" s="84"/>
      <c r="C6" s="71"/>
      <c r="D6" s="401" t="s">
        <v>14</v>
      </c>
      <c r="E6" s="401"/>
      <c r="F6" s="401"/>
      <c r="G6" s="401"/>
      <c r="H6" s="401"/>
      <c r="I6" s="401"/>
      <c r="J6" s="401"/>
      <c r="K6" s="401"/>
    </row>
    <row r="7" spans="1:13" ht="3" customHeight="1">
      <c r="D7" s="123"/>
      <c r="E7" s="123"/>
      <c r="G7" s="123"/>
      <c r="H7" s="123"/>
      <c r="I7" s="123"/>
      <c r="J7" s="123"/>
      <c r="K7" s="123"/>
    </row>
    <row r="8" spans="1:13" s="121" customFormat="1" hidden="1">
      <c r="B8" s="120"/>
      <c r="C8" s="124"/>
      <c r="D8" s="125"/>
      <c r="E8" s="125"/>
      <c r="G8" s="125"/>
      <c r="H8" s="125"/>
      <c r="I8" s="125"/>
      <c r="J8" s="125"/>
      <c r="K8" s="125"/>
      <c r="L8" s="122"/>
    </row>
    <row r="9" spans="1:13" ht="34.5" thickBot="1">
      <c r="D9" s="126" t="s">
        <v>1512</v>
      </c>
      <c r="E9" s="126" t="s">
        <v>1737</v>
      </c>
      <c r="F9" s="86" t="s">
        <v>1738</v>
      </c>
      <c r="G9" s="126" t="s">
        <v>1739</v>
      </c>
      <c r="H9" s="126" t="s">
        <v>1740</v>
      </c>
      <c r="I9" s="126" t="s">
        <v>1741</v>
      </c>
      <c r="J9" s="126" t="s">
        <v>1742</v>
      </c>
      <c r="K9" s="154" t="s">
        <v>1743</v>
      </c>
      <c r="L9" s="156"/>
    </row>
    <row r="10" spans="1:13" ht="15" customHeight="1" thickTop="1">
      <c r="D10" s="144" t="s">
        <v>1515</v>
      </c>
      <c r="E10" s="144" t="s">
        <v>1516</v>
      </c>
      <c r="F10" s="144" t="s">
        <v>1517</v>
      </c>
      <c r="G10" s="144" t="s">
        <v>1527</v>
      </c>
      <c r="H10" s="144" t="s">
        <v>1533</v>
      </c>
      <c r="I10" s="144" t="s">
        <v>1535</v>
      </c>
      <c r="J10" s="144" t="s">
        <v>1537</v>
      </c>
      <c r="K10" s="144" t="s">
        <v>1539</v>
      </c>
      <c r="L10" s="156"/>
    </row>
    <row r="11" spans="1:13">
      <c r="A11" s="402" t="s">
        <v>1515</v>
      </c>
      <c r="B11" s="68"/>
      <c r="C11" s="72"/>
      <c r="D11" s="127" t="str">
        <f>A11</f>
        <v>1</v>
      </c>
      <c r="E11" s="403" t="s">
        <v>1744</v>
      </c>
      <c r="F11" s="404"/>
      <c r="G11" s="404"/>
      <c r="H11" s="404"/>
      <c r="I11" s="404"/>
      <c r="J11" s="404"/>
      <c r="K11" s="404"/>
      <c r="L11" s="155"/>
      <c r="M11" s="59"/>
    </row>
    <row r="12" spans="1:13" ht="15" customHeight="1">
      <c r="A12" s="402"/>
      <c r="B12" s="68"/>
      <c r="C12" s="72"/>
      <c r="D12" s="128" t="str">
        <f>A11&amp;".1"</f>
        <v>1.1</v>
      </c>
      <c r="E12" s="131" t="s">
        <v>6</v>
      </c>
      <c r="F12" s="353" t="s">
        <v>2325</v>
      </c>
      <c r="G12" s="112" t="s">
        <v>2327</v>
      </c>
      <c r="H12" s="342" t="s">
        <v>1529</v>
      </c>
      <c r="I12" s="342" t="s">
        <v>1529</v>
      </c>
      <c r="J12" s="342" t="s">
        <v>1529</v>
      </c>
      <c r="K12" s="352" t="s">
        <v>2326</v>
      </c>
      <c r="L12" s="153"/>
      <c r="M12" s="59"/>
    </row>
    <row r="13" spans="1:13" ht="33.75" customHeight="1">
      <c r="A13" s="402" t="s">
        <v>1516</v>
      </c>
      <c r="B13" s="68"/>
      <c r="C13" s="130"/>
      <c r="D13" s="127" t="str">
        <f>A13</f>
        <v>2</v>
      </c>
      <c r="E13" s="403" t="s">
        <v>1745</v>
      </c>
      <c r="F13" s="404"/>
      <c r="G13" s="404"/>
      <c r="H13" s="404"/>
      <c r="I13" s="404"/>
      <c r="J13" s="404"/>
      <c r="K13" s="404"/>
      <c r="L13" s="155"/>
      <c r="M13" s="59"/>
    </row>
    <row r="14" spans="1:13" ht="15" customHeight="1">
      <c r="A14" s="402"/>
      <c r="B14" s="68"/>
      <c r="C14" s="72"/>
      <c r="D14" s="128" t="str">
        <f>A13&amp;".1"</f>
        <v>2.1</v>
      </c>
      <c r="E14" s="131" t="s">
        <v>6</v>
      </c>
      <c r="F14" s="353" t="s">
        <v>2325</v>
      </c>
      <c r="G14" s="112" t="s">
        <v>2327</v>
      </c>
      <c r="H14" s="342" t="s">
        <v>1529</v>
      </c>
      <c r="I14" s="342" t="s">
        <v>1529</v>
      </c>
      <c r="J14" s="342" t="s">
        <v>1529</v>
      </c>
      <c r="K14" s="352" t="s">
        <v>2326</v>
      </c>
      <c r="L14" s="153"/>
      <c r="M14" s="59"/>
    </row>
    <row r="15" spans="1:13" hidden="1">
      <c r="A15" s="152"/>
      <c r="B15" s="68"/>
      <c r="C15" s="72"/>
      <c r="D15" s="128" t="str">
        <f>A13&amp;".2"</f>
        <v>2.2</v>
      </c>
      <c r="E15" s="157" t="s">
        <v>27</v>
      </c>
      <c r="F15" s="341"/>
      <c r="G15" s="340"/>
      <c r="H15" s="344"/>
      <c r="I15" s="344"/>
      <c r="J15" s="343"/>
      <c r="K15" s="345" t="s">
        <v>1529</v>
      </c>
      <c r="L15" s="153"/>
      <c r="M15" s="59"/>
    </row>
    <row r="16" spans="1:13" customFormat="1" ht="28.5" hidden="1" customHeight="1"/>
    <row r="17" spans="1:12" customFormat="1" ht="15" hidden="1" customHeight="1"/>
    <row r="18" spans="1:12" ht="15" customHeight="1">
      <c r="A18" s="119"/>
      <c r="B18" s="119"/>
      <c r="C18" s="119"/>
      <c r="D18" s="173"/>
      <c r="E18" s="171" t="s">
        <v>1746</v>
      </c>
      <c r="F18" s="171"/>
      <c r="G18" s="171"/>
      <c r="H18" s="171"/>
      <c r="I18" s="171"/>
      <c r="J18" s="171"/>
      <c r="K18" s="172"/>
      <c r="L18" s="156"/>
    </row>
    <row r="19" spans="1:12" ht="18.75" customHeight="1">
      <c r="A19" s="119"/>
      <c r="B19" s="119"/>
      <c r="C19" s="119"/>
      <c r="D19" s="326"/>
      <c r="E19" s="326"/>
      <c r="F19" s="326"/>
      <c r="G19" s="326"/>
      <c r="H19" s="326"/>
      <c r="I19" s="326"/>
      <c r="J19" s="326"/>
      <c r="K19" s="326"/>
    </row>
  </sheetData>
  <sheetProtection password="FA9C" sheet="1" objects="1" scenarios="1" formatColumns="0" formatRows="0"/>
  <mergeCells count="6">
    <mergeCell ref="D5:K5"/>
    <mergeCell ref="D6:K6"/>
    <mergeCell ref="A11:A12"/>
    <mergeCell ref="E11:K11"/>
    <mergeCell ref="A13:A14"/>
    <mergeCell ref="E13:K13"/>
  </mergeCells>
  <dataValidations count="3">
    <dataValidation type="textLength" operator="lessThanOrEqual" allowBlank="1" showInputMessage="1" showErrorMessage="1" errorTitle="Ошибка" error="Допускается ввод не более 900 символов!" sqref="F12 F14:F15 H15:I15 E13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G14:G15 G12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14 K12 J15">
      <formula1>900</formula1>
    </dataValidation>
  </dataValidations>
  <hyperlinks>
    <hyperlink ref="K12" location="'Ссылки на публикации'!$K$12" tooltip="Кликните по гиперссылке, чтобы перейти на сайт организации или отредактировать её" display="http://www.ogk2.ru/rus/si/infodisclosure/disclosureinstand/1140/Ryazanskaya/"/>
    <hyperlink ref="K14" location="'Ссылки на публикации'!$K$14" tooltip="Кликните по гиперссылке, чтобы перейти на сайт организации или отредактировать её" display="http://www.ogk2.ru/rus/si/infodisclosure/disclosureinstand/1140/Ryazanskaya/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4"/>
  <sheetViews>
    <sheetView showGridLines="0" topLeftCell="C6" zoomScaleNormal="100" workbookViewId="0"/>
  </sheetViews>
  <sheetFormatPr defaultColWidth="9.109375" defaultRowHeight="14.25"/>
  <cols>
    <col min="1" max="2" width="9.109375" style="19" hidden="1" customWidth="1"/>
    <col min="3" max="3" width="3.6640625" style="75" customWidth="1"/>
    <col min="4" max="4" width="6.33203125" style="19" bestFit="1" customWidth="1"/>
    <col min="5" max="5" width="94.88671875" style="19" customWidth="1"/>
    <col min="6" max="6" width="3.6640625" style="19" customWidth="1"/>
    <col min="7" max="7" width="9.109375" style="19" customWidth="1"/>
    <col min="8" max="16384" width="9.109375" style="19"/>
  </cols>
  <sheetData>
    <row r="1" spans="3:5" hidden="1"/>
    <row r="2" spans="3:5" hidden="1"/>
    <row r="3" spans="3:5" hidden="1"/>
    <row r="4" spans="3:5" hidden="1"/>
    <row r="5" spans="3:5" hidden="1"/>
    <row r="6" spans="3:5" ht="3" customHeight="1">
      <c r="C6" s="76"/>
      <c r="D6" s="20"/>
      <c r="E6" s="20"/>
    </row>
    <row r="7" spans="3:5">
      <c r="C7" s="76"/>
      <c r="D7" s="382" t="s">
        <v>1638</v>
      </c>
      <c r="E7" s="382"/>
    </row>
    <row r="8" spans="3:5" ht="24" customHeight="1">
      <c r="C8" s="76"/>
      <c r="D8" s="383" t="s">
        <v>14</v>
      </c>
      <c r="E8" s="383"/>
    </row>
    <row r="9" spans="3:5" ht="3" customHeight="1">
      <c r="C9" s="76"/>
      <c r="D9" s="20"/>
      <c r="E9" s="20"/>
    </row>
    <row r="10" spans="3:5" ht="15.95" customHeight="1">
      <c r="C10" s="76"/>
      <c r="D10" s="229" t="s">
        <v>1512</v>
      </c>
      <c r="E10" s="327" t="s">
        <v>1747</v>
      </c>
    </row>
    <row r="11" spans="3:5" ht="12" customHeight="1">
      <c r="C11" s="76"/>
      <c r="D11" s="321" t="s">
        <v>1515</v>
      </c>
      <c r="E11" s="321" t="s">
        <v>1516</v>
      </c>
    </row>
    <row r="12" spans="3:5" hidden="1">
      <c r="C12" s="76"/>
      <c r="D12" s="328">
        <v>0</v>
      </c>
      <c r="E12" s="329"/>
    </row>
    <row r="13" spans="3:5" ht="12" customHeight="1">
      <c r="C13" s="76"/>
      <c r="D13" s="281"/>
      <c r="E13" s="330" t="s">
        <v>1746</v>
      </c>
    </row>
    <row r="14" spans="3:5">
      <c r="D14" s="331"/>
      <c r="E14" s="331"/>
    </row>
  </sheetData>
  <sheetProtection algorithmName="SHA-512" hashValue="AcgXCydhO0KfavK9wo2WU/KdP8z1T57GHIZGbi61qqogoOPx5KKyRHK5mlIGS3hilahXbnxwuSo8NR5tO4/QTw==" saltValue="KrvTvMX4NAIDUdGxw1HrIg==" spinCount="100000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/>
  </sheetViews>
  <sheetFormatPr defaultColWidth="9.109375" defaultRowHeight="11.25"/>
  <cols>
    <col min="1" max="1" width="3.6640625" style="21" customWidth="1"/>
    <col min="2" max="3" width="27.33203125" style="21" customWidth="1"/>
    <col min="4" max="4" width="94.88671875" style="21" customWidth="1"/>
    <col min="5" max="5" width="17.6640625" style="21" customWidth="1"/>
    <col min="6" max="6" width="3.6640625" style="21" customWidth="1"/>
    <col min="7" max="7" width="9.109375" style="21" customWidth="1"/>
    <col min="8" max="16384" width="9.109375" style="21"/>
  </cols>
  <sheetData>
    <row r="1" spans="2:5" ht="3" customHeight="1"/>
    <row r="2" spans="2:5" ht="20.100000000000001" customHeight="1">
      <c r="B2" s="405" t="s">
        <v>1748</v>
      </c>
      <c r="C2" s="405"/>
      <c r="D2" s="405"/>
      <c r="E2" s="405"/>
    </row>
    <row r="3" spans="2:5" ht="3" customHeight="1"/>
    <row r="4" spans="2:5" ht="21.75" customHeight="1">
      <c r="B4" s="332" t="s">
        <v>1749</v>
      </c>
      <c r="C4" s="332" t="s">
        <v>1750</v>
      </c>
      <c r="D4" s="332" t="s">
        <v>1751</v>
      </c>
      <c r="E4" s="347" t="s">
        <v>42</v>
      </c>
    </row>
    <row r="5" spans="2:5" ht="12.75">
      <c r="B5" s="348" t="s">
        <v>2320</v>
      </c>
      <c r="C5" s="348" t="s">
        <v>2328</v>
      </c>
      <c r="D5" s="17" t="s">
        <v>2329</v>
      </c>
      <c r="E5" s="349" t="s">
        <v>2321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hyperlinks>
    <hyperlink ref="C5" location="List02_p1_minus_p3" tooltip="Предупреждение" display="Показатели (факт)!G10,G14"/>
    <hyperlink ref="B5" location="'Показатели (факт)'!G45" tooltip="Предупреждение" display="Показатели (факт)!G45"/>
  </hyperlinks>
  <pageMargins left="0.75" right="0.75" top="1" bottom="1" header="0.5" footer="0.5"/>
  <pageSetup paperSize="9" orientation="portrait" verticalDpi="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30"/>
  <sheetViews>
    <sheetView showGridLines="0" zoomScaleNormal="100" workbookViewId="0"/>
  </sheetViews>
  <sheetFormatPr defaultColWidth="9.109375" defaultRowHeight="11.25"/>
  <cols>
    <col min="1" max="1" width="36.33203125" style="7" customWidth="1"/>
    <col min="2" max="2" width="21.109375" style="7" bestFit="1" customWidth="1"/>
    <col min="3" max="3" width="9.109375" style="6" customWidth="1"/>
    <col min="4" max="16384" width="9.109375" style="6"/>
  </cols>
  <sheetData>
    <row r="1" spans="1:2">
      <c r="A1" s="8" t="s">
        <v>1976</v>
      </c>
      <c r="B1" s="8" t="s">
        <v>1977</v>
      </c>
    </row>
    <row r="2" spans="1:2">
      <c r="A2" s="7" t="s">
        <v>1978</v>
      </c>
      <c r="B2" s="7" t="s">
        <v>1979</v>
      </c>
    </row>
    <row r="3" spans="1:2">
      <c r="A3" s="7" t="s">
        <v>1980</v>
      </c>
      <c r="B3" s="7" t="s">
        <v>1981</v>
      </c>
    </row>
    <row r="4" spans="1:2">
      <c r="A4" s="7" t="s">
        <v>1752</v>
      </c>
      <c r="B4" s="7" t="s">
        <v>1982</v>
      </c>
    </row>
    <row r="5" spans="1:2">
      <c r="A5" s="7" t="s">
        <v>1761</v>
      </c>
      <c r="B5" s="7" t="s">
        <v>1983</v>
      </c>
    </row>
    <row r="6" spans="1:2">
      <c r="A6" s="7" t="s">
        <v>1984</v>
      </c>
      <c r="B6" s="7" t="s">
        <v>1985</v>
      </c>
    </row>
    <row r="7" spans="1:2">
      <c r="A7" s="7" t="s">
        <v>1986</v>
      </c>
      <c r="B7" s="7" t="s">
        <v>1987</v>
      </c>
    </row>
    <row r="8" spans="1:2">
      <c r="A8" s="7" t="s">
        <v>1988</v>
      </c>
      <c r="B8" s="7" t="s">
        <v>1989</v>
      </c>
    </row>
    <row r="9" spans="1:2">
      <c r="A9" s="7" t="s">
        <v>1990</v>
      </c>
      <c r="B9" s="7" t="s">
        <v>1991</v>
      </c>
    </row>
    <row r="10" spans="1:2">
      <c r="A10" s="7" t="s">
        <v>1992</v>
      </c>
      <c r="B10" s="7" t="s">
        <v>1993</v>
      </c>
    </row>
    <row r="11" spans="1:2">
      <c r="A11" s="7" t="s">
        <v>1736</v>
      </c>
      <c r="B11" s="7" t="s">
        <v>1994</v>
      </c>
    </row>
    <row r="12" spans="1:2">
      <c r="A12" s="7" t="s">
        <v>1638</v>
      </c>
      <c r="B12" s="7" t="s">
        <v>1995</v>
      </c>
    </row>
    <row r="13" spans="1:2">
      <c r="A13" s="7" t="s">
        <v>1996</v>
      </c>
      <c r="B13" s="7" t="s">
        <v>1997</v>
      </c>
    </row>
    <row r="14" spans="1:2">
      <c r="B14" s="7" t="s">
        <v>1998</v>
      </c>
    </row>
    <row r="15" spans="1:2">
      <c r="B15" s="7" t="s">
        <v>1999</v>
      </c>
    </row>
    <row r="16" spans="1:2">
      <c r="B16" s="7" t="s">
        <v>2000</v>
      </c>
    </row>
    <row r="17" spans="2:2">
      <c r="B17" s="7" t="s">
        <v>2001</v>
      </c>
    </row>
    <row r="18" spans="2:2">
      <c r="B18" s="7" t="s">
        <v>2002</v>
      </c>
    </row>
    <row r="19" spans="2:2">
      <c r="B19" s="7" t="s">
        <v>2003</v>
      </c>
    </row>
    <row r="20" spans="2:2">
      <c r="B20" s="7" t="s">
        <v>2004</v>
      </c>
    </row>
    <row r="21" spans="2:2">
      <c r="B21" s="7" t="s">
        <v>2005</v>
      </c>
    </row>
    <row r="22" spans="2:2">
      <c r="B22" s="7" t="s">
        <v>2006</v>
      </c>
    </row>
    <row r="23" spans="2:2">
      <c r="B23" s="7" t="s">
        <v>2007</v>
      </c>
    </row>
    <row r="24" spans="2:2">
      <c r="B24" s="7" t="s">
        <v>2008</v>
      </c>
    </row>
    <row r="25" spans="2:2">
      <c r="B25" s="7" t="s">
        <v>2009</v>
      </c>
    </row>
    <row r="26" spans="2:2">
      <c r="B26" s="7" t="s">
        <v>2010</v>
      </c>
    </row>
    <row r="27" spans="2:2">
      <c r="B27" s="7" t="s">
        <v>2011</v>
      </c>
    </row>
    <row r="28" spans="2:2">
      <c r="B28" s="7" t="s">
        <v>2012</v>
      </c>
    </row>
    <row r="29" spans="2:2">
      <c r="B29" s="7" t="s">
        <v>2013</v>
      </c>
    </row>
    <row r="30" spans="2:2">
      <c r="B30" s="7" t="s">
        <v>2014</v>
      </c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41985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752475</xdr:colOff>
                <xdr:row>4</xdr:row>
                <xdr:rowOff>28575</xdr:rowOff>
              </to>
            </anchor>
          </controlPr>
        </control>
      </mc:Choice>
      <mc:Fallback>
        <control shapeId="41985" r:id="rId3" name="cmdGetListAllSheets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V85"/>
  <sheetViews>
    <sheetView showGridLines="0" zoomScaleNormal="100" workbookViewId="0"/>
  </sheetViews>
  <sheetFormatPr defaultColWidth="9.109375" defaultRowHeight="15"/>
  <cols>
    <col min="1" max="1" width="32.5546875" style="12" bestFit="1" customWidth="1"/>
    <col min="2" max="2" width="32.5546875" style="12" customWidth="1"/>
    <col min="3" max="3" width="8.88671875"/>
    <col min="4" max="4" width="9.109375" style="64" customWidth="1"/>
    <col min="5" max="5" width="11.44140625" style="64" bestFit="1" customWidth="1"/>
    <col min="6" max="6" width="9.109375" style="10" customWidth="1"/>
    <col min="7" max="7" width="11.109375" style="10" customWidth="1"/>
    <col min="8" max="8" width="31.44140625" style="10" bestFit="1" customWidth="1"/>
    <col min="9" max="11" width="35.33203125" style="10" customWidth="1"/>
    <col min="12" max="12" width="14.5546875" style="10" bestFit="1" customWidth="1"/>
    <col min="13" max="13" width="30" style="169" bestFit="1" customWidth="1"/>
    <col min="14" max="14" width="8.6640625" style="169" bestFit="1" customWidth="1"/>
    <col min="15" max="15" width="38.33203125" style="10" customWidth="1"/>
    <col min="16" max="16" width="33.44140625" style="10" bestFit="1" customWidth="1"/>
    <col min="17" max="17" width="45.44140625" style="10" customWidth="1"/>
    <col min="18" max="19" width="9.109375" style="10" customWidth="1"/>
    <col min="20" max="20" width="25.5546875" style="10" customWidth="1"/>
    <col min="21" max="21" width="9.109375" style="10" customWidth="1"/>
    <col min="22" max="22" width="25.6640625" style="10" customWidth="1"/>
    <col min="23" max="23" width="9.109375" style="10" customWidth="1"/>
    <col min="24" max="16384" width="9.109375" style="10"/>
  </cols>
  <sheetData>
    <row r="1" spans="1:22" s="62" customFormat="1" ht="38.25">
      <c r="A1" s="61" t="s">
        <v>1789</v>
      </c>
      <c r="B1" s="61" t="s">
        <v>1790</v>
      </c>
      <c r="C1" s="60"/>
      <c r="D1" s="61" t="s">
        <v>1791</v>
      </c>
      <c r="E1" s="61" t="s">
        <v>1792</v>
      </c>
      <c r="F1" s="61" t="s">
        <v>1793</v>
      </c>
      <c r="G1" s="61" t="s">
        <v>1794</v>
      </c>
      <c r="H1" s="61" t="s">
        <v>1795</v>
      </c>
      <c r="I1" s="61" t="s">
        <v>1796</v>
      </c>
      <c r="J1" s="61" t="s">
        <v>1797</v>
      </c>
      <c r="K1" s="61" t="s">
        <v>1798</v>
      </c>
      <c r="L1" s="61" t="s">
        <v>1799</v>
      </c>
      <c r="M1" s="406" t="s">
        <v>1800</v>
      </c>
      <c r="N1" s="406"/>
      <c r="O1" s="61" t="s">
        <v>1801</v>
      </c>
      <c r="P1" s="61" t="s">
        <v>1802</v>
      </c>
      <c r="Q1" s="407" t="s">
        <v>1803</v>
      </c>
      <c r="R1" s="407"/>
      <c r="S1" s="83"/>
      <c r="T1" s="61" t="s">
        <v>1804</v>
      </c>
      <c r="V1" s="61" t="s">
        <v>1805</v>
      </c>
    </row>
    <row r="2" spans="1:22">
      <c r="A2" s="11" t="s">
        <v>100</v>
      </c>
      <c r="B2" s="204" t="s">
        <v>1806</v>
      </c>
      <c r="D2" s="63">
        <v>2013</v>
      </c>
      <c r="E2" s="63" t="s">
        <v>12</v>
      </c>
      <c r="F2" s="66" t="s">
        <v>1807</v>
      </c>
      <c r="G2" s="66" t="s">
        <v>1603</v>
      </c>
      <c r="H2" s="66" t="s">
        <v>1808</v>
      </c>
      <c r="I2" s="66" t="s">
        <v>1809</v>
      </c>
      <c r="J2" s="61" t="s">
        <v>1806</v>
      </c>
      <c r="K2" s="66" t="s">
        <v>1810</v>
      </c>
      <c r="L2" s="66" t="s">
        <v>1515</v>
      </c>
      <c r="M2" s="66" t="s">
        <v>1811</v>
      </c>
      <c r="N2" s="66" t="s">
        <v>1716</v>
      </c>
      <c r="O2" s="66" t="s">
        <v>1812</v>
      </c>
      <c r="P2" s="66" t="s">
        <v>1813</v>
      </c>
      <c r="Q2" s="66" t="s">
        <v>1814</v>
      </c>
      <c r="R2" s="66" t="b">
        <v>0</v>
      </c>
      <c r="S2" s="83"/>
      <c r="T2" s="66" t="s">
        <v>1671</v>
      </c>
      <c r="V2" s="66" t="b">
        <v>1</v>
      </c>
    </row>
    <row r="3" spans="1:22">
      <c r="A3" s="11" t="s">
        <v>1815</v>
      </c>
      <c r="B3" s="11"/>
      <c r="D3" s="63">
        <v>2014</v>
      </c>
      <c r="E3" s="63" t="s">
        <v>8</v>
      </c>
      <c r="F3" s="66" t="s">
        <v>1816</v>
      </c>
      <c r="G3" s="66" t="s">
        <v>1604</v>
      </c>
      <c r="H3" s="66" t="s">
        <v>5</v>
      </c>
      <c r="I3" s="66" t="s">
        <v>1817</v>
      </c>
      <c r="J3" s="66" t="s">
        <v>1818</v>
      </c>
      <c r="K3" s="66" t="s">
        <v>753</v>
      </c>
      <c r="L3" s="66" t="s">
        <v>1516</v>
      </c>
      <c r="M3" s="66" t="s">
        <v>1819</v>
      </c>
      <c r="N3" s="66" t="s">
        <v>1716</v>
      </c>
      <c r="O3" s="66" t="s">
        <v>1820</v>
      </c>
      <c r="P3" s="66" t="s">
        <v>1821</v>
      </c>
      <c r="Q3" s="66" t="s">
        <v>1822</v>
      </c>
      <c r="R3" s="66" t="b">
        <v>0</v>
      </c>
      <c r="S3" s="83"/>
      <c r="T3" s="66" t="s">
        <v>1716</v>
      </c>
    </row>
    <row r="4" spans="1:22" ht="33.75">
      <c r="A4" s="11" t="s">
        <v>1823</v>
      </c>
      <c r="B4" s="11"/>
      <c r="D4" s="63">
        <v>2015</v>
      </c>
      <c r="F4" s="66" t="s">
        <v>1824</v>
      </c>
      <c r="G4" s="66" t="s">
        <v>1605</v>
      </c>
      <c r="I4" s="66" t="s">
        <v>1825</v>
      </c>
      <c r="J4" s="66" t="s">
        <v>1826</v>
      </c>
      <c r="K4" s="66" t="s">
        <v>1827</v>
      </c>
      <c r="L4" s="66" t="s">
        <v>1517</v>
      </c>
      <c r="M4" s="66" t="s">
        <v>1828</v>
      </c>
      <c r="N4" s="66" t="s">
        <v>1829</v>
      </c>
      <c r="O4" s="66" t="s">
        <v>1830</v>
      </c>
      <c r="P4" s="66" t="s">
        <v>1831</v>
      </c>
      <c r="Q4" s="66" t="s">
        <v>1832</v>
      </c>
      <c r="R4" s="66" t="b">
        <v>0</v>
      </c>
      <c r="S4" s="83"/>
      <c r="T4" s="83"/>
    </row>
    <row r="5" spans="1:22">
      <c r="A5" s="11" t="s">
        <v>1833</v>
      </c>
      <c r="B5" s="11"/>
      <c r="D5" s="63">
        <v>2016</v>
      </c>
      <c r="E5" s="61" t="s">
        <v>1834</v>
      </c>
      <c r="F5" s="66" t="s">
        <v>1835</v>
      </c>
      <c r="G5" s="66" t="s">
        <v>1606</v>
      </c>
      <c r="J5" s="66" t="s">
        <v>1836</v>
      </c>
      <c r="L5" s="66" t="s">
        <v>1527</v>
      </c>
      <c r="M5" s="66" t="s">
        <v>1837</v>
      </c>
      <c r="N5" s="66" t="s">
        <v>1838</v>
      </c>
      <c r="P5" s="66" t="s">
        <v>1839</v>
      </c>
      <c r="Q5" s="66" t="s">
        <v>1840</v>
      </c>
      <c r="R5" s="66" t="b">
        <v>0</v>
      </c>
      <c r="S5" s="83"/>
      <c r="T5" s="83"/>
    </row>
    <row r="6" spans="1:22" ht="25.5">
      <c r="A6" s="11" t="s">
        <v>1841</v>
      </c>
      <c r="B6" s="11"/>
      <c r="D6" s="63">
        <v>2017</v>
      </c>
      <c r="E6" s="66" t="s">
        <v>1842</v>
      </c>
      <c r="F6" s="66" t="s">
        <v>1843</v>
      </c>
      <c r="G6" s="83"/>
      <c r="I6" s="61" t="s">
        <v>1844</v>
      </c>
      <c r="L6" s="66" t="s">
        <v>1533</v>
      </c>
      <c r="M6" s="66" t="s">
        <v>1845</v>
      </c>
      <c r="N6" s="66" t="s">
        <v>1838</v>
      </c>
      <c r="P6" s="66" t="s">
        <v>1846</v>
      </c>
      <c r="Q6" s="66" t="s">
        <v>1830</v>
      </c>
      <c r="R6" s="66" t="b">
        <v>0</v>
      </c>
      <c r="S6" s="83"/>
      <c r="T6" s="83"/>
    </row>
    <row r="7" spans="1:22">
      <c r="A7" s="11" t="s">
        <v>1847</v>
      </c>
      <c r="B7" s="11"/>
      <c r="E7" s="66" t="s">
        <v>216</v>
      </c>
      <c r="F7" s="66" t="s">
        <v>1848</v>
      </c>
      <c r="G7" s="83"/>
      <c r="I7" s="66" t="s">
        <v>1849</v>
      </c>
      <c r="J7" s="61" t="s">
        <v>1850</v>
      </c>
      <c r="L7" s="66" t="s">
        <v>1535</v>
      </c>
      <c r="M7" s="66" t="s">
        <v>1851</v>
      </c>
      <c r="N7" s="66" t="s">
        <v>1838</v>
      </c>
      <c r="P7" s="66" t="s">
        <v>1852</v>
      </c>
    </row>
    <row r="8" spans="1:22">
      <c r="A8" s="11" t="s">
        <v>1853</v>
      </c>
      <c r="B8" s="11"/>
      <c r="F8" s="66" t="s">
        <v>1854</v>
      </c>
      <c r="G8" s="83"/>
      <c r="I8" s="66" t="s">
        <v>1855</v>
      </c>
      <c r="J8" s="66" t="s">
        <v>1818</v>
      </c>
      <c r="L8" s="66" t="s">
        <v>1537</v>
      </c>
      <c r="M8" s="66" t="s">
        <v>1856</v>
      </c>
      <c r="N8" s="66" t="s">
        <v>1838</v>
      </c>
      <c r="P8" s="66" t="s">
        <v>1857</v>
      </c>
    </row>
    <row r="9" spans="1:22">
      <c r="A9" s="11" t="s">
        <v>1858</v>
      </c>
      <c r="B9" s="11"/>
      <c r="F9" s="66" t="s">
        <v>1859</v>
      </c>
      <c r="G9" s="83"/>
      <c r="J9" s="66" t="s">
        <v>1826</v>
      </c>
      <c r="L9" s="66" t="s">
        <v>1539</v>
      </c>
      <c r="M9" s="66" t="s">
        <v>1860</v>
      </c>
      <c r="N9" s="66" t="s">
        <v>1838</v>
      </c>
      <c r="P9" s="66" t="s">
        <v>1861</v>
      </c>
    </row>
    <row r="10" spans="1:22" ht="25.5">
      <c r="A10" s="11" t="s">
        <v>1862</v>
      </c>
      <c r="B10" s="11"/>
      <c r="F10" s="66" t="s">
        <v>1863</v>
      </c>
      <c r="G10" s="83"/>
      <c r="I10" s="61" t="s">
        <v>1864</v>
      </c>
      <c r="J10" s="66" t="s">
        <v>1836</v>
      </c>
      <c r="L10" s="66" t="s">
        <v>1545</v>
      </c>
      <c r="M10" s="66" t="s">
        <v>1865</v>
      </c>
      <c r="N10" s="66" t="s">
        <v>1838</v>
      </c>
      <c r="P10" s="66" t="s">
        <v>1866</v>
      </c>
    </row>
    <row r="11" spans="1:22" ht="22.5">
      <c r="A11" s="11" t="s">
        <v>1867</v>
      </c>
      <c r="B11" s="11"/>
      <c r="F11" s="66" t="s">
        <v>1868</v>
      </c>
      <c r="G11" s="83"/>
      <c r="I11" s="66" t="s">
        <v>1869</v>
      </c>
      <c r="L11" s="66" t="s">
        <v>1599</v>
      </c>
      <c r="M11" s="66" t="s">
        <v>1870</v>
      </c>
      <c r="N11" s="66" t="s">
        <v>1838</v>
      </c>
      <c r="P11" s="66" t="s">
        <v>1871</v>
      </c>
    </row>
    <row r="12" spans="1:22">
      <c r="A12" s="11" t="s">
        <v>1872</v>
      </c>
      <c r="B12" s="11"/>
      <c r="F12" s="66" t="s">
        <v>1873</v>
      </c>
      <c r="G12" s="83"/>
      <c r="J12" s="61" t="s">
        <v>1874</v>
      </c>
      <c r="L12" s="66" t="s">
        <v>1651</v>
      </c>
      <c r="M12" s="66" t="s">
        <v>1875</v>
      </c>
      <c r="N12" s="66" t="s">
        <v>1838</v>
      </c>
      <c r="P12" s="66" t="s">
        <v>1876</v>
      </c>
    </row>
    <row r="13" spans="1:22">
      <c r="A13" s="11" t="s">
        <v>1877</v>
      </c>
      <c r="B13" s="11"/>
      <c r="F13" s="66" t="s">
        <v>1878</v>
      </c>
      <c r="G13" s="83"/>
      <c r="J13" s="66" t="s">
        <v>1818</v>
      </c>
      <c r="L13" s="66" t="s">
        <v>1721</v>
      </c>
      <c r="M13" s="66" t="s">
        <v>1879</v>
      </c>
      <c r="N13" s="66" t="s">
        <v>1880</v>
      </c>
      <c r="P13" s="66" t="s">
        <v>1881</v>
      </c>
    </row>
    <row r="14" spans="1:22">
      <c r="A14" s="11" t="s">
        <v>1882</v>
      </c>
      <c r="B14" s="11"/>
      <c r="J14" s="66" t="s">
        <v>1826</v>
      </c>
      <c r="L14" s="66" t="s">
        <v>1723</v>
      </c>
      <c r="M14" s="66" t="s">
        <v>1883</v>
      </c>
      <c r="N14" s="66" t="s">
        <v>1880</v>
      </c>
    </row>
    <row r="15" spans="1:22">
      <c r="A15" s="11" t="s">
        <v>1884</v>
      </c>
      <c r="B15" s="11"/>
      <c r="J15" s="66" t="s">
        <v>1836</v>
      </c>
      <c r="L15" s="66" t="s">
        <v>1885</v>
      </c>
      <c r="M15" s="66" t="s">
        <v>1886</v>
      </c>
      <c r="N15" s="66" t="s">
        <v>1880</v>
      </c>
    </row>
    <row r="16" spans="1:22">
      <c r="A16" s="11" t="s">
        <v>1887</v>
      </c>
      <c r="B16" s="11"/>
      <c r="L16" s="66" t="s">
        <v>1888</v>
      </c>
      <c r="M16" s="66" t="s">
        <v>1889</v>
      </c>
      <c r="N16" s="66" t="s">
        <v>1880</v>
      </c>
    </row>
    <row r="17" spans="1:14">
      <c r="A17" s="11" t="s">
        <v>1890</v>
      </c>
      <c r="B17" s="11"/>
      <c r="L17" s="66" t="s">
        <v>1891</v>
      </c>
      <c r="M17" s="66" t="s">
        <v>1892</v>
      </c>
      <c r="N17" s="66" t="s">
        <v>1838</v>
      </c>
    </row>
    <row r="18" spans="1:14">
      <c r="A18" s="11" t="s">
        <v>1893</v>
      </c>
      <c r="B18" s="11"/>
      <c r="L18" s="66" t="s">
        <v>1894</v>
      </c>
      <c r="M18" s="66" t="s">
        <v>1895</v>
      </c>
      <c r="N18" s="66" t="s">
        <v>1838</v>
      </c>
    </row>
    <row r="19" spans="1:14">
      <c r="A19" s="11" t="s">
        <v>1896</v>
      </c>
      <c r="B19" s="11"/>
      <c r="L19" s="66" t="s">
        <v>1897</v>
      </c>
      <c r="M19" s="66" t="s">
        <v>1898</v>
      </c>
      <c r="N19" s="66" t="s">
        <v>1838</v>
      </c>
    </row>
    <row r="20" spans="1:14">
      <c r="A20" s="11" t="s">
        <v>1899</v>
      </c>
      <c r="B20" s="11"/>
      <c r="L20" s="66" t="s">
        <v>1900</v>
      </c>
      <c r="M20" s="66" t="s">
        <v>1901</v>
      </c>
      <c r="N20" s="66" t="s">
        <v>1880</v>
      </c>
    </row>
    <row r="21" spans="1:14">
      <c r="A21" s="11" t="s">
        <v>1902</v>
      </c>
      <c r="B21" s="11"/>
      <c r="L21" s="66" t="s">
        <v>1903</v>
      </c>
      <c r="M21" s="66" t="s">
        <v>1904</v>
      </c>
      <c r="N21" s="66" t="s">
        <v>1838</v>
      </c>
    </row>
    <row r="22" spans="1:14">
      <c r="A22" s="11" t="s">
        <v>1905</v>
      </c>
      <c r="B22" s="11"/>
      <c r="M22" s="66" t="s">
        <v>1906</v>
      </c>
      <c r="N22" s="66" t="s">
        <v>1838</v>
      </c>
    </row>
    <row r="23" spans="1:14">
      <c r="A23" s="11" t="s">
        <v>1907</v>
      </c>
      <c r="B23" s="11"/>
      <c r="M23" s="66" t="s">
        <v>1908</v>
      </c>
      <c r="N23" s="66" t="s">
        <v>1716</v>
      </c>
    </row>
    <row r="24" spans="1:14">
      <c r="A24" s="11" t="s">
        <v>1909</v>
      </c>
      <c r="B24" s="11"/>
      <c r="M24" s="66" t="s">
        <v>1910</v>
      </c>
      <c r="N24" s="66" t="s">
        <v>1671</v>
      </c>
    </row>
    <row r="25" spans="1:14">
      <c r="A25" s="11" t="s">
        <v>1911</v>
      </c>
      <c r="B25" s="11"/>
      <c r="M25" s="66" t="s">
        <v>1912</v>
      </c>
      <c r="N25" s="66" t="s">
        <v>1671</v>
      </c>
    </row>
    <row r="26" spans="1:14">
      <c r="A26" s="11" t="s">
        <v>1913</v>
      </c>
      <c r="B26" s="11"/>
      <c r="M26" s="66" t="s">
        <v>1914</v>
      </c>
      <c r="N26" s="66" t="s">
        <v>1671</v>
      </c>
    </row>
    <row r="27" spans="1:14">
      <c r="A27" s="11" t="s">
        <v>1915</v>
      </c>
      <c r="B27" s="11"/>
      <c r="M27" s="66" t="s">
        <v>1916</v>
      </c>
      <c r="N27" s="66" t="s">
        <v>1671</v>
      </c>
    </row>
    <row r="28" spans="1:14">
      <c r="A28" s="11" t="s">
        <v>1917</v>
      </c>
      <c r="B28" s="11"/>
      <c r="M28" s="66" t="s">
        <v>1918</v>
      </c>
      <c r="N28" s="66" t="s">
        <v>1919</v>
      </c>
    </row>
    <row r="29" spans="1:14">
      <c r="A29" s="11" t="s">
        <v>1920</v>
      </c>
      <c r="B29" s="11"/>
      <c r="M29" s="66" t="s">
        <v>1830</v>
      </c>
      <c r="N29" s="66"/>
    </row>
    <row r="30" spans="1:14">
      <c r="A30" s="11" t="s">
        <v>1921</v>
      </c>
      <c r="B30" s="11"/>
      <c r="M30" s="13"/>
      <c r="N30" s="13"/>
    </row>
    <row r="31" spans="1:14">
      <c r="A31" s="11" t="s">
        <v>1922</v>
      </c>
      <c r="B31" s="11"/>
    </row>
    <row r="32" spans="1:14">
      <c r="A32" s="11" t="s">
        <v>1923</v>
      </c>
      <c r="B32" s="11"/>
    </row>
    <row r="33" spans="1:2">
      <c r="A33" s="11" t="s">
        <v>1924</v>
      </c>
      <c r="B33" s="11"/>
    </row>
    <row r="34" spans="1:2">
      <c r="A34" s="11" t="s">
        <v>1925</v>
      </c>
      <c r="B34" s="11"/>
    </row>
    <row r="35" spans="1:2">
      <c r="A35" s="11" t="s">
        <v>1926</v>
      </c>
      <c r="B35" s="11"/>
    </row>
    <row r="36" spans="1:2">
      <c r="A36" s="11" t="s">
        <v>1927</v>
      </c>
      <c r="B36" s="11"/>
    </row>
    <row r="37" spans="1:2">
      <c r="A37" s="11" t="s">
        <v>1928</v>
      </c>
      <c r="B37" s="11"/>
    </row>
    <row r="38" spans="1:2">
      <c r="A38" s="11" t="s">
        <v>1929</v>
      </c>
      <c r="B38" s="11"/>
    </row>
    <row r="39" spans="1:2">
      <c r="A39" s="11" t="s">
        <v>1930</v>
      </c>
      <c r="B39" s="11"/>
    </row>
    <row r="40" spans="1:2">
      <c r="A40" s="11" t="s">
        <v>1931</v>
      </c>
      <c r="B40" s="204"/>
    </row>
    <row r="41" spans="1:2">
      <c r="A41" s="11" t="s">
        <v>1932</v>
      </c>
      <c r="B41" s="11"/>
    </row>
    <row r="42" spans="1:2">
      <c r="A42" s="11" t="s">
        <v>1933</v>
      </c>
      <c r="B42" s="11"/>
    </row>
    <row r="43" spans="1:2">
      <c r="A43" s="11" t="s">
        <v>1934</v>
      </c>
      <c r="B43" s="11"/>
    </row>
    <row r="44" spans="1:2">
      <c r="A44" s="11" t="s">
        <v>1935</v>
      </c>
      <c r="B44" s="11"/>
    </row>
    <row r="45" spans="1:2">
      <c r="A45" s="11" t="s">
        <v>1936</v>
      </c>
      <c r="B45" s="11"/>
    </row>
    <row r="46" spans="1:2">
      <c r="A46" s="11" t="s">
        <v>1937</v>
      </c>
      <c r="B46" s="11"/>
    </row>
    <row r="47" spans="1:2">
      <c r="A47" s="11" t="s">
        <v>1938</v>
      </c>
      <c r="B47" s="11"/>
    </row>
    <row r="48" spans="1:2">
      <c r="A48" s="11" t="s">
        <v>1939</v>
      </c>
      <c r="B48" s="11"/>
    </row>
    <row r="49" spans="1:2">
      <c r="A49" s="11" t="s">
        <v>1940</v>
      </c>
      <c r="B49" s="11"/>
    </row>
    <row r="50" spans="1:2">
      <c r="A50" s="11" t="s">
        <v>1941</v>
      </c>
      <c r="B50" s="11"/>
    </row>
    <row r="51" spans="1:2">
      <c r="A51" s="11" t="s">
        <v>1942</v>
      </c>
      <c r="B51" s="11"/>
    </row>
    <row r="52" spans="1:2">
      <c r="A52" s="11" t="s">
        <v>1943</v>
      </c>
      <c r="B52" s="11"/>
    </row>
    <row r="53" spans="1:2">
      <c r="A53" s="11" t="s">
        <v>1944</v>
      </c>
      <c r="B53" s="11"/>
    </row>
    <row r="54" spans="1:2">
      <c r="A54" s="11" t="s">
        <v>1945</v>
      </c>
      <c r="B54" s="11"/>
    </row>
    <row r="55" spans="1:2">
      <c r="A55" s="11" t="s">
        <v>1946</v>
      </c>
      <c r="B55" s="11"/>
    </row>
    <row r="56" spans="1:2">
      <c r="A56" s="11" t="s">
        <v>1947</v>
      </c>
      <c r="B56" s="11"/>
    </row>
    <row r="57" spans="1:2">
      <c r="A57" s="11" t="s">
        <v>1948</v>
      </c>
      <c r="B57" s="11"/>
    </row>
    <row r="58" spans="1:2">
      <c r="A58" s="11" t="s">
        <v>1949</v>
      </c>
      <c r="B58" s="11"/>
    </row>
    <row r="59" spans="1:2">
      <c r="A59" s="11" t="s">
        <v>1950</v>
      </c>
      <c r="B59" s="11"/>
    </row>
    <row r="60" spans="1:2">
      <c r="A60" s="11" t="s">
        <v>1951</v>
      </c>
      <c r="B60" s="11"/>
    </row>
    <row r="61" spans="1:2">
      <c r="A61" s="11" t="s">
        <v>1952</v>
      </c>
      <c r="B61" s="11"/>
    </row>
    <row r="62" spans="1:2">
      <c r="A62" s="11" t="s">
        <v>1953</v>
      </c>
      <c r="B62" s="11"/>
    </row>
    <row r="63" spans="1:2">
      <c r="A63" s="11" t="s">
        <v>1954</v>
      </c>
      <c r="B63" s="11"/>
    </row>
    <row r="64" spans="1:2">
      <c r="A64" s="11" t="s">
        <v>3</v>
      </c>
      <c r="B64" s="11"/>
    </row>
    <row r="65" spans="1:2">
      <c r="A65" s="11" t="s">
        <v>1955</v>
      </c>
      <c r="B65" s="11"/>
    </row>
    <row r="66" spans="1:2">
      <c r="A66" s="11" t="s">
        <v>1956</v>
      </c>
      <c r="B66" s="11"/>
    </row>
    <row r="67" spans="1:2">
      <c r="A67" s="11" t="s">
        <v>1957</v>
      </c>
      <c r="B67" s="11"/>
    </row>
    <row r="68" spans="1:2">
      <c r="A68" s="11" t="s">
        <v>1958</v>
      </c>
      <c r="B68" s="11"/>
    </row>
    <row r="69" spans="1:2">
      <c r="A69" s="11" t="s">
        <v>1959</v>
      </c>
      <c r="B69" s="11"/>
    </row>
    <row r="70" spans="1:2">
      <c r="A70" s="11" t="s">
        <v>1960</v>
      </c>
      <c r="B70" s="11"/>
    </row>
    <row r="71" spans="1:2">
      <c r="A71" s="11" t="s">
        <v>1961</v>
      </c>
      <c r="B71" s="11"/>
    </row>
    <row r="72" spans="1:2">
      <c r="A72" s="11" t="s">
        <v>1962</v>
      </c>
      <c r="B72" s="11"/>
    </row>
    <row r="73" spans="1:2">
      <c r="A73" s="11" t="s">
        <v>1963</v>
      </c>
      <c r="B73" s="11"/>
    </row>
    <row r="74" spans="1:2">
      <c r="A74" s="11" t="s">
        <v>1964</v>
      </c>
      <c r="B74" s="11"/>
    </row>
    <row r="75" spans="1:2">
      <c r="A75" s="11" t="s">
        <v>1965</v>
      </c>
      <c r="B75" s="11"/>
    </row>
    <row r="76" spans="1:2">
      <c r="A76" s="11" t="s">
        <v>1966</v>
      </c>
      <c r="B76" s="11"/>
    </row>
    <row r="77" spans="1:2">
      <c r="A77" s="11" t="s">
        <v>1967</v>
      </c>
      <c r="B77" s="204"/>
    </row>
    <row r="78" spans="1:2">
      <c r="A78" s="11" t="s">
        <v>1968</v>
      </c>
      <c r="B78" s="11"/>
    </row>
    <row r="79" spans="1:2">
      <c r="A79" s="11" t="s">
        <v>1969</v>
      </c>
      <c r="B79" s="204"/>
    </row>
    <row r="80" spans="1:2">
      <c r="A80" s="11" t="s">
        <v>1970</v>
      </c>
      <c r="B80" s="11"/>
    </row>
    <row r="81" spans="1:2">
      <c r="A81" s="11" t="s">
        <v>1971</v>
      </c>
      <c r="B81" s="11"/>
    </row>
    <row r="82" spans="1:2">
      <c r="A82" s="11" t="s">
        <v>1972</v>
      </c>
      <c r="B82" s="11"/>
    </row>
    <row r="83" spans="1:2">
      <c r="A83" s="11" t="s">
        <v>1973</v>
      </c>
      <c r="B83" s="11"/>
    </row>
    <row r="84" spans="1:2">
      <c r="A84" s="11" t="s">
        <v>1974</v>
      </c>
      <c r="B84" s="11"/>
    </row>
    <row r="85" spans="1:2">
      <c r="A85" s="11" t="s">
        <v>1975</v>
      </c>
      <c r="B85" s="11"/>
    </row>
  </sheetData>
  <sheetProtection formatColumns="0" formatRows="0"/>
  <mergeCells count="2">
    <mergeCell ref="M1:N1"/>
    <mergeCell ref="Q1:R1"/>
  </mergeCells>
  <phoneticPr fontId="9" type="noConversion"/>
  <pageMargins left="0.75" right="0.75" top="1" bottom="1" header="0.5" footer="0.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Q57"/>
  <sheetViews>
    <sheetView showGridLines="0" zoomScaleNormal="100" workbookViewId="0">
      <selection activeCell="A24" sqref="A24:XFD25"/>
    </sheetView>
  </sheetViews>
  <sheetFormatPr defaultRowHeight="15"/>
  <cols>
    <col min="1" max="1" width="16.5546875" bestFit="1" customWidth="1"/>
    <col min="2" max="3" width="10" bestFit="1" customWidth="1"/>
    <col min="5" max="5" width="105.44140625" customWidth="1"/>
    <col min="6" max="6" width="3.44140625" customWidth="1"/>
    <col min="7" max="9" width="20.6640625" customWidth="1"/>
    <col min="10" max="10" width="24.33203125" customWidth="1"/>
    <col min="12" max="12" width="7.6640625" customWidth="1"/>
    <col min="13" max="13" width="32.44140625" customWidth="1"/>
    <col min="15" max="15" width="29.44140625" customWidth="1"/>
    <col min="16" max="16" width="39.5546875" customWidth="1"/>
  </cols>
  <sheetData>
    <row r="2" spans="1:12" s="48" customFormat="1" ht="11.25">
      <c r="A2" s="48" t="s">
        <v>1768</v>
      </c>
      <c r="B2" s="48" t="s">
        <v>1769</v>
      </c>
    </row>
    <row r="3" spans="1:12">
      <c r="D3" s="146"/>
      <c r="E3" s="146"/>
      <c r="F3" s="146"/>
      <c r="G3" s="146"/>
      <c r="H3" s="146"/>
    </row>
    <row r="4" spans="1:12" s="49" customFormat="1" ht="15" customHeight="1">
      <c r="C4" s="71"/>
      <c r="D4" s="379"/>
      <c r="E4" s="416"/>
      <c r="F4" s="226">
        <v>1</v>
      </c>
      <c r="G4" s="147"/>
      <c r="H4" s="280"/>
      <c r="I4" s="79"/>
    </row>
    <row r="5" spans="1:12" s="49" customFormat="1" ht="15" customHeight="1">
      <c r="C5" s="71"/>
      <c r="D5" s="379"/>
      <c r="E5" s="416"/>
      <c r="F5" s="281"/>
      <c r="G5" s="240" t="s">
        <v>1770</v>
      </c>
      <c r="H5" s="282"/>
    </row>
    <row r="6" spans="1:12">
      <c r="C6" s="59"/>
      <c r="D6" s="148"/>
      <c r="E6" s="148"/>
      <c r="F6" s="148"/>
      <c r="G6" s="148"/>
      <c r="H6" s="148"/>
    </row>
    <row r="8" spans="1:12" s="48" customFormat="1" ht="11.25">
      <c r="A8" s="48" t="s">
        <v>1771</v>
      </c>
    </row>
    <row r="10" spans="1:12" s="19" customFormat="1" ht="15" customHeight="1">
      <c r="C10" s="74"/>
      <c r="D10" s="205"/>
      <c r="E10" s="206"/>
    </row>
    <row r="13" spans="1:12" s="48" customFormat="1" ht="11.25">
      <c r="A13" s="48" t="s">
        <v>1772</v>
      </c>
    </row>
    <row r="14" spans="1:12" s="70" customFormat="1" ht="11.25"/>
    <row r="16" spans="1:12" ht="15" customHeight="1">
      <c r="A16" s="402" t="s">
        <v>1527</v>
      </c>
      <c r="B16" s="68"/>
      <c r="C16" s="72"/>
      <c r="D16" s="283" t="str">
        <f>A16</f>
        <v>4</v>
      </c>
      <c r="E16" s="414"/>
      <c r="F16" s="414"/>
      <c r="G16" s="414"/>
      <c r="H16" s="414"/>
      <c r="I16" s="414"/>
      <c r="J16" s="414"/>
      <c r="K16" s="415"/>
      <c r="L16" s="59"/>
    </row>
    <row r="17" spans="1:13" ht="15" customHeight="1">
      <c r="A17" s="402"/>
      <c r="B17" s="68"/>
      <c r="C17" s="72"/>
      <c r="D17" s="284" t="str">
        <f>A16&amp;".1"</f>
        <v>4.1</v>
      </c>
      <c r="E17" s="285" t="s">
        <v>6</v>
      </c>
      <c r="F17" s="286"/>
      <c r="G17" s="287"/>
      <c r="H17" s="288" t="s">
        <v>1529</v>
      </c>
      <c r="I17" s="288" t="s">
        <v>1529</v>
      </c>
      <c r="J17" s="288" t="s">
        <v>1529</v>
      </c>
      <c r="K17" s="289"/>
      <c r="L17" s="155"/>
    </row>
    <row r="18" spans="1:13" ht="15" customHeight="1">
      <c r="A18" s="410"/>
      <c r="B18" s="68"/>
      <c r="C18" s="72"/>
      <c r="D18" s="290" t="str">
        <f>A16&amp;".2"</f>
        <v>4.2</v>
      </c>
      <c r="E18" s="291" t="s">
        <v>27</v>
      </c>
      <c r="F18" s="292"/>
      <c r="G18" s="293" t="s">
        <v>204</v>
      </c>
      <c r="H18" s="294"/>
      <c r="I18" s="294"/>
      <c r="J18" s="294"/>
      <c r="K18" s="295" t="s">
        <v>1529</v>
      </c>
      <c r="L18" s="155"/>
    </row>
    <row r="22" spans="1:13" s="48" customFormat="1" ht="11.25">
      <c r="A22" s="48" t="s">
        <v>1773</v>
      </c>
    </row>
    <row r="23" spans="1:13">
      <c r="G23" s="145"/>
      <c r="H23" s="145"/>
    </row>
    <row r="24" spans="1:13" ht="28.5" customHeight="1">
      <c r="A24" s="402" t="s">
        <v>1517</v>
      </c>
      <c r="B24" s="68"/>
      <c r="C24" s="130"/>
      <c r="D24" s="283" t="str">
        <f>A24</f>
        <v>3</v>
      </c>
      <c r="E24" s="411" t="s">
        <v>1774</v>
      </c>
      <c r="F24" s="412"/>
      <c r="G24" s="412"/>
      <c r="H24" s="412"/>
      <c r="I24" s="412"/>
      <c r="J24" s="412"/>
      <c r="K24" s="413"/>
      <c r="L24" s="155"/>
      <c r="M24" s="59"/>
    </row>
    <row r="25" spans="1:13" ht="15" customHeight="1">
      <c r="A25" s="410"/>
      <c r="B25" s="68"/>
      <c r="C25" s="72"/>
      <c r="D25" s="290" t="str">
        <f>A24&amp;".1"</f>
        <v>3.1</v>
      </c>
      <c r="E25" s="296" t="s">
        <v>6</v>
      </c>
      <c r="F25" s="292"/>
      <c r="G25" s="293"/>
      <c r="H25" s="297" t="s">
        <v>1529</v>
      </c>
      <c r="I25" s="297" t="s">
        <v>1529</v>
      </c>
      <c r="J25" s="297" t="s">
        <v>1529</v>
      </c>
      <c r="K25" s="298"/>
      <c r="L25" s="155"/>
      <c r="M25" s="59"/>
    </row>
    <row r="28" spans="1:13" s="48" customFormat="1" ht="11.25">
      <c r="A28" s="48" t="s">
        <v>1775</v>
      </c>
    </row>
    <row r="30" spans="1:13" s="49" customFormat="1" ht="15" customHeight="1">
      <c r="A30" s="150"/>
      <c r="B30" s="132"/>
      <c r="C30" s="129"/>
      <c r="D30" s="299"/>
      <c r="E30" s="164"/>
      <c r="F30" s="160" t="s">
        <v>1541</v>
      </c>
      <c r="G30" s="203"/>
      <c r="H30" s="163"/>
    </row>
    <row r="32" spans="1:13" s="48" customFormat="1" ht="11.25">
      <c r="A32" s="48" t="s">
        <v>1776</v>
      </c>
    </row>
    <row r="34" spans="1:17" s="49" customFormat="1" ht="15" customHeight="1">
      <c r="A34" s="150"/>
      <c r="B34" s="132"/>
      <c r="C34" s="129"/>
      <c r="D34" s="299"/>
      <c r="E34" s="113"/>
      <c r="F34" s="160" t="s">
        <v>1566</v>
      </c>
      <c r="G34" s="203"/>
      <c r="H34" s="163"/>
    </row>
    <row r="36" spans="1:17" s="48" customFormat="1" ht="11.25">
      <c r="A36" s="48" t="s">
        <v>1777</v>
      </c>
    </row>
    <row r="38" spans="1:17" s="49" customFormat="1" ht="15" customHeight="1">
      <c r="A38" s="202"/>
      <c r="B38" s="132"/>
      <c r="C38" s="129"/>
      <c r="D38" s="299"/>
      <c r="E38" s="207"/>
      <c r="F38" s="160" t="s">
        <v>1541</v>
      </c>
      <c r="G38" s="203"/>
      <c r="H38" s="163"/>
    </row>
    <row r="41" spans="1:17" s="48" customFormat="1" ht="11.25">
      <c r="A41" s="48" t="s">
        <v>1778</v>
      </c>
      <c r="B41" s="48" t="s">
        <v>1779</v>
      </c>
      <c r="C41" s="48" t="s">
        <v>1780</v>
      </c>
    </row>
    <row r="43" spans="1:17" s="49" customFormat="1" ht="15" customHeight="1">
      <c r="A43" s="165"/>
      <c r="B43" s="132"/>
      <c r="C43" s="129"/>
      <c r="D43" s="417" t="s">
        <v>1515</v>
      </c>
      <c r="E43" s="420"/>
      <c r="F43" s="300"/>
      <c r="G43" s="301"/>
      <c r="H43" s="302" t="s">
        <v>1781</v>
      </c>
      <c r="I43" s="303"/>
      <c r="J43" s="300"/>
      <c r="K43" s="304"/>
      <c r="L43" s="305"/>
      <c r="M43" s="306"/>
      <c r="N43" s="307"/>
      <c r="O43" s="308">
        <f>SUM(O44:O46)</f>
        <v>0</v>
      </c>
      <c r="P43" s="309">
        <f>nerr(O43/List02_costs_OPS)*100</f>
        <v>0</v>
      </c>
      <c r="Q43" s="175"/>
    </row>
    <row r="44" spans="1:17" s="49" customFormat="1" ht="15" customHeight="1">
      <c r="A44" s="165"/>
      <c r="B44" s="132"/>
      <c r="C44" s="129"/>
      <c r="D44" s="418"/>
      <c r="E44" s="421"/>
      <c r="F44" s="310"/>
      <c r="G44" s="423" t="s">
        <v>1515</v>
      </c>
      <c r="H44" s="409"/>
      <c r="I44" s="408"/>
      <c r="J44" s="310"/>
      <c r="K44" s="311" t="s">
        <v>1515</v>
      </c>
      <c r="L44" s="312"/>
      <c r="M44" s="313"/>
      <c r="N44" s="314"/>
      <c r="O44" s="313"/>
      <c r="P44" s="295" t="s">
        <v>1529</v>
      </c>
      <c r="Q44" s="175"/>
    </row>
    <row r="45" spans="1:17" s="49" customFormat="1" ht="15" customHeight="1">
      <c r="A45" s="165"/>
      <c r="B45" s="132"/>
      <c r="C45" s="129"/>
      <c r="D45" s="418"/>
      <c r="E45" s="421"/>
      <c r="F45" s="310"/>
      <c r="G45" s="423"/>
      <c r="H45" s="409"/>
      <c r="I45" s="408"/>
      <c r="J45" s="310"/>
      <c r="K45" s="281"/>
      <c r="L45" s="240" t="s">
        <v>1782</v>
      </c>
      <c r="M45" s="240"/>
      <c r="N45" s="240"/>
      <c r="O45" s="240"/>
      <c r="P45" s="282"/>
      <c r="Q45" s="175"/>
    </row>
    <row r="46" spans="1:17" s="49" customFormat="1" ht="15" customHeight="1">
      <c r="A46" s="165"/>
      <c r="B46" s="132"/>
      <c r="C46" s="129"/>
      <c r="D46" s="419"/>
      <c r="E46" s="422"/>
      <c r="F46" s="315"/>
      <c r="G46" s="316"/>
      <c r="H46" s="317" t="s">
        <v>1783</v>
      </c>
      <c r="I46" s="317"/>
      <c r="J46" s="317"/>
      <c r="K46" s="317"/>
      <c r="L46" s="317"/>
      <c r="M46" s="317"/>
      <c r="N46" s="317"/>
      <c r="O46" s="317"/>
      <c r="P46" s="318"/>
      <c r="Q46" s="175"/>
    </row>
    <row r="49" spans="1:7" s="48" customFormat="1" ht="11.25">
      <c r="A49" s="48" t="s">
        <v>1784</v>
      </c>
    </row>
    <row r="51" spans="1:7" s="49" customFormat="1" ht="15" customHeight="1">
      <c r="A51" s="200"/>
      <c r="B51" s="132"/>
      <c r="D51" s="299"/>
      <c r="E51" s="112"/>
      <c r="F51" s="319"/>
      <c r="G51" s="176"/>
    </row>
    <row r="54" spans="1:7" s="48" customFormat="1" ht="11.25">
      <c r="A54" s="48" t="s">
        <v>1785</v>
      </c>
    </row>
    <row r="56" spans="1:7" s="49" customFormat="1" ht="15" customHeight="1">
      <c r="A56" s="398" t="s">
        <v>1662</v>
      </c>
      <c r="B56" s="132"/>
      <c r="D56" s="216" t="str">
        <f>A56&amp;".1"</f>
        <v>2.1.1</v>
      </c>
      <c r="E56" s="217" t="s">
        <v>1786</v>
      </c>
      <c r="F56" s="220"/>
      <c r="G56" s="218" t="s">
        <v>1787</v>
      </c>
    </row>
    <row r="57" spans="1:7" s="49" customFormat="1" ht="15" customHeight="1">
      <c r="A57" s="398"/>
      <c r="B57" s="132"/>
      <c r="D57" s="216" t="str">
        <f>A56&amp;".2"</f>
        <v>2.1.2</v>
      </c>
      <c r="E57" s="217" t="s">
        <v>1788</v>
      </c>
      <c r="F57" s="220"/>
      <c r="G57" s="176"/>
    </row>
  </sheetData>
  <sheetProtection formatColumns="0" formatRows="0"/>
  <dataConsolidate/>
  <mergeCells count="12">
    <mergeCell ref="E16:K16"/>
    <mergeCell ref="A16:A18"/>
    <mergeCell ref="E4:E5"/>
    <mergeCell ref="D4:D5"/>
    <mergeCell ref="D43:D46"/>
    <mergeCell ref="E43:E46"/>
    <mergeCell ref="G44:G45"/>
    <mergeCell ref="A56:A57"/>
    <mergeCell ref="I44:I45"/>
    <mergeCell ref="H44:H45"/>
    <mergeCell ref="A24:A25"/>
    <mergeCell ref="E24:K24"/>
  </mergeCells>
  <phoneticPr fontId="8" type="noConversion"/>
  <dataValidations count="12">
    <dataValidation type="textLength" operator="lessThanOrEqual" allowBlank="1" showInputMessage="1" showErrorMessage="1" errorTitle="Ошибка" error="Допускается ввод не более 900 символов!" sqref="E34 E38 F51 I44 N43:N44 L44 H18:I18 F17:F18 E16 E30 F25 E10">
      <formula1>900</formula1>
    </dataValidation>
    <dataValidation allowBlank="1" showInputMessage="1" showErrorMessage="1" prompt="Выберите значение из календаря (иконка справа от выбранной ячейки), либо введите дату непосредственно в ячейку в формате - 'ДД.ММ.ГГГГ'" sqref="E51 G17:G18 G25"/>
    <dataValidation type="decimal" allowBlank="1" showErrorMessage="1" errorTitle="Ошибка" error="Допускается ввод только неотрицательных чисел!" sqref="M43:M44 O44 G38 G30 H4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H44">
      <formula1>kind_of_purchase_method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наименование поставщика" sqref="E43:E46">
      <formula1>900</formula1>
    </dataValidation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K25 K1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сопроводительные материалы, загруженные с помощью &quot;ЕИАС Мониторинг&quot;" sqref="J18">
      <formula1>900</formula1>
    </dataValidation>
    <dataValidation type="whole" allowBlank="1" showErrorMessage="1" errorTitle="Ошибка" error="Допускается ввод только неотрицательных целых чисел!" sqref="F56">
      <formula1>0</formula1>
      <formula2>9.99999999999999E+23</formula2>
    </dataValidation>
    <dataValidation type="whole" allowBlank="1" showErrorMessage="1" errorTitle="Ошибка" error="Допускается ввод от 0 до 24!" sqref="F57">
      <formula1>0</formula1>
      <formula2>24</formula2>
    </dataValidation>
    <dataValidation type="decimal" allowBlank="1" showErrorMessage="1" errorTitle="Ошибка" error="Допускается ввод от 0 до 100%!" sqref="G34">
      <formula1>0</formula1>
      <formula2>100</formula2>
    </dataValidation>
  </dataValidations>
  <pageMargins left="0.75" right="0.75" top="1" bottom="1" header="0.5" footer="0.5"/>
  <pageSetup paperSize="9" orientation="portrait" horizontalDpi="200" verticalDpi="2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7"/>
  <sheetViews>
    <sheetView showGridLines="0" zoomScaleNormal="100" workbookViewId="0"/>
  </sheetViews>
  <sheetFormatPr defaultColWidth="9.109375" defaultRowHeight="11.25"/>
  <cols>
    <col min="1" max="1" width="3.6640625" style="59" customWidth="1"/>
    <col min="2" max="2" width="90.6640625" style="59" customWidth="1"/>
    <col min="3" max="3" width="9.109375" style="59" customWidth="1"/>
    <col min="4" max="16384" width="9.109375" style="59"/>
  </cols>
  <sheetData>
    <row r="1" spans="2:4">
      <c r="B1" s="77" t="s">
        <v>1752</v>
      </c>
    </row>
    <row r="2" spans="2:4" ht="78.75">
      <c r="B2" s="80" t="s">
        <v>1753</v>
      </c>
    </row>
    <row r="3" spans="2:4" ht="60.75" customHeight="1">
      <c r="B3" s="80" t="s">
        <v>1754</v>
      </c>
    </row>
    <row r="4" spans="2:4" ht="22.5">
      <c r="B4" s="80" t="s">
        <v>1755</v>
      </c>
    </row>
    <row r="5" spans="2:4">
      <c r="B5" s="80" t="s">
        <v>1756</v>
      </c>
    </row>
    <row r="6" spans="2:4">
      <c r="B6" s="80" t="s">
        <v>1757</v>
      </c>
    </row>
    <row r="7" spans="2:4">
      <c r="B7" s="77" t="s">
        <v>1736</v>
      </c>
    </row>
    <row r="8" spans="2:4" ht="25.5" customHeight="1">
      <c r="B8" s="80" t="s">
        <v>1758</v>
      </c>
    </row>
    <row r="9" spans="2:4" ht="56.25">
      <c r="B9" s="80" t="s">
        <v>1759</v>
      </c>
    </row>
    <row r="10" spans="2:4" ht="22.5">
      <c r="B10" s="80" t="s">
        <v>1760</v>
      </c>
    </row>
    <row r="11" spans="2:4">
      <c r="B11" s="77" t="s">
        <v>1761</v>
      </c>
    </row>
    <row r="12" spans="2:4" ht="22.5">
      <c r="B12" s="80" t="s">
        <v>1762</v>
      </c>
    </row>
    <row r="13" spans="2:4" ht="22.5">
      <c r="B13" s="80" t="s">
        <v>1763</v>
      </c>
    </row>
    <row r="14" spans="2:4">
      <c r="B14" s="80" t="s">
        <v>1764</v>
      </c>
      <c r="D14" s="140"/>
    </row>
    <row r="15" spans="2:4" ht="22.5">
      <c r="B15" s="80" t="s">
        <v>1765</v>
      </c>
    </row>
    <row r="16" spans="2:4">
      <c r="B16" s="77" t="s">
        <v>1766</v>
      </c>
    </row>
    <row r="17" spans="2:2" ht="56.25">
      <c r="B17" s="80" t="s">
        <v>1767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5"/>
  <cols>
    <col min="1" max="1" width="3.33203125" customWidth="1"/>
    <col min="2" max="2" width="8.6640625" customWidth="1"/>
    <col min="3" max="3" width="22.33203125" customWidth="1"/>
    <col min="4" max="4" width="4.33203125" customWidth="1"/>
    <col min="5" max="6" width="4.44140625" customWidth="1"/>
    <col min="7" max="7" width="4.5546875" customWidth="1"/>
    <col min="8" max="25" width="4.44140625" customWidth="1"/>
    <col min="26" max="33" width="9.109375" style="110" customWidth="1"/>
  </cols>
  <sheetData>
    <row r="1" spans="1:27" ht="10.5" customHeight="1">
      <c r="AA1" s="110" t="s">
        <v>57</v>
      </c>
    </row>
    <row r="2" spans="1:27" ht="16.5" customHeight="1">
      <c r="B2" s="336"/>
      <c r="C2" s="336" t="s">
        <v>58</v>
      </c>
      <c r="D2" s="336"/>
      <c r="E2" s="336"/>
      <c r="F2" s="336"/>
      <c r="G2" s="336"/>
      <c r="V2" s="59"/>
    </row>
    <row r="3" spans="1:27" ht="18" customHeight="1">
      <c r="B3" s="367"/>
      <c r="C3" s="367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V3" s="59"/>
      <c r="W3" s="59"/>
      <c r="X3" s="59"/>
      <c r="Y3" s="59"/>
    </row>
    <row r="4" spans="1:27" ht="6" customHeight="1"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</row>
    <row r="5" spans="1:27" ht="32.25" customHeight="1">
      <c r="B5" s="368" t="s">
        <v>1</v>
      </c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369"/>
      <c r="P5" s="369"/>
      <c r="Q5" s="369"/>
      <c r="R5" s="369"/>
      <c r="S5" s="369"/>
      <c r="T5" s="369"/>
      <c r="U5" s="369"/>
      <c r="V5" s="369"/>
      <c r="W5" s="369"/>
      <c r="X5" s="369"/>
      <c r="Y5" s="370"/>
    </row>
    <row r="6" spans="1:27" ht="9.75" customHeight="1">
      <c r="A6" s="59"/>
      <c r="B6" s="109"/>
      <c r="C6" s="108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1"/>
      <c r="U6" s="91"/>
      <c r="V6" s="91"/>
      <c r="W6" s="91"/>
      <c r="X6" s="91"/>
      <c r="Y6" s="90"/>
    </row>
    <row r="7" spans="1:27" ht="15" customHeight="1">
      <c r="A7" s="59"/>
      <c r="B7" s="109"/>
      <c r="C7" s="108"/>
      <c r="D7" s="91"/>
      <c r="E7" s="371" t="s">
        <v>59</v>
      </c>
      <c r="F7" s="371"/>
      <c r="G7" s="371"/>
      <c r="H7" s="371"/>
      <c r="I7" s="371"/>
      <c r="J7" s="371"/>
      <c r="K7" s="371"/>
      <c r="L7" s="371"/>
      <c r="M7" s="371"/>
      <c r="N7" s="371"/>
      <c r="O7" s="371"/>
      <c r="P7" s="371"/>
      <c r="Q7" s="371"/>
      <c r="R7" s="371"/>
      <c r="S7" s="371"/>
      <c r="T7" s="371"/>
      <c r="U7" s="371"/>
      <c r="V7" s="371"/>
      <c r="W7" s="371"/>
      <c r="X7" s="371"/>
      <c r="Y7" s="90"/>
    </row>
    <row r="8" spans="1:27" ht="15" customHeight="1">
      <c r="A8" s="59"/>
      <c r="B8" s="109"/>
      <c r="C8" s="108"/>
      <c r="D8" s="91"/>
      <c r="E8" s="371"/>
      <c r="F8" s="371"/>
      <c r="G8" s="371"/>
      <c r="H8" s="371"/>
      <c r="I8" s="371"/>
      <c r="J8" s="371"/>
      <c r="K8" s="371"/>
      <c r="L8" s="371"/>
      <c r="M8" s="371"/>
      <c r="N8" s="371"/>
      <c r="O8" s="371"/>
      <c r="P8" s="371"/>
      <c r="Q8" s="371"/>
      <c r="R8" s="371"/>
      <c r="S8" s="371"/>
      <c r="T8" s="371"/>
      <c r="U8" s="371"/>
      <c r="V8" s="371"/>
      <c r="W8" s="371"/>
      <c r="X8" s="371"/>
      <c r="Y8" s="90"/>
    </row>
    <row r="9" spans="1:27" ht="15" customHeight="1">
      <c r="A9" s="59"/>
      <c r="B9" s="109"/>
      <c r="C9" s="108"/>
      <c r="D9" s="91"/>
      <c r="E9" s="371"/>
      <c r="F9" s="371"/>
      <c r="G9" s="371"/>
      <c r="H9" s="371"/>
      <c r="I9" s="371"/>
      <c r="J9" s="371"/>
      <c r="K9" s="371"/>
      <c r="L9" s="371"/>
      <c r="M9" s="371"/>
      <c r="N9" s="371"/>
      <c r="O9" s="371"/>
      <c r="P9" s="371"/>
      <c r="Q9" s="371"/>
      <c r="R9" s="371"/>
      <c r="S9" s="371"/>
      <c r="T9" s="371"/>
      <c r="U9" s="371"/>
      <c r="V9" s="371"/>
      <c r="W9" s="371"/>
      <c r="X9" s="371"/>
      <c r="Y9" s="90"/>
    </row>
    <row r="10" spans="1:27" ht="10.5" customHeight="1">
      <c r="A10" s="59"/>
      <c r="B10" s="109"/>
      <c r="C10" s="108"/>
      <c r="D10" s="91"/>
      <c r="E10" s="371"/>
      <c r="F10" s="371"/>
      <c r="G10" s="371"/>
      <c r="H10" s="371"/>
      <c r="I10" s="371"/>
      <c r="J10" s="371"/>
      <c r="K10" s="371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371"/>
      <c r="W10" s="371"/>
      <c r="X10" s="371"/>
      <c r="Y10" s="90"/>
    </row>
    <row r="11" spans="1:27" ht="27" customHeight="1">
      <c r="A11" s="59"/>
      <c r="B11" s="109"/>
      <c r="C11" s="108"/>
      <c r="D11" s="91"/>
      <c r="E11" s="371"/>
      <c r="F11" s="371"/>
      <c r="G11" s="371"/>
      <c r="H11" s="371"/>
      <c r="I11" s="371"/>
      <c r="J11" s="371"/>
      <c r="K11" s="371"/>
      <c r="L11" s="371"/>
      <c r="M11" s="371"/>
      <c r="N11" s="371"/>
      <c r="O11" s="371"/>
      <c r="P11" s="371"/>
      <c r="Q11" s="371"/>
      <c r="R11" s="371"/>
      <c r="S11" s="371"/>
      <c r="T11" s="371"/>
      <c r="U11" s="371"/>
      <c r="V11" s="371"/>
      <c r="W11" s="371"/>
      <c r="X11" s="371"/>
      <c r="Y11" s="90"/>
    </row>
    <row r="12" spans="1:27" ht="12" customHeight="1">
      <c r="A12" s="59"/>
      <c r="B12" s="109"/>
      <c r="C12" s="108"/>
      <c r="D12" s="91"/>
      <c r="E12" s="371"/>
      <c r="F12" s="371"/>
      <c r="G12" s="371"/>
      <c r="H12" s="371"/>
      <c r="I12" s="371"/>
      <c r="J12" s="371"/>
      <c r="K12" s="371"/>
      <c r="L12" s="371"/>
      <c r="M12" s="371"/>
      <c r="N12" s="371"/>
      <c r="O12" s="371"/>
      <c r="P12" s="371"/>
      <c r="Q12" s="371"/>
      <c r="R12" s="371"/>
      <c r="S12" s="371"/>
      <c r="T12" s="371"/>
      <c r="U12" s="371"/>
      <c r="V12" s="371"/>
      <c r="W12" s="371"/>
      <c r="X12" s="371"/>
      <c r="Y12" s="90"/>
    </row>
    <row r="13" spans="1:27" ht="38.25" customHeight="1">
      <c r="A13" s="59"/>
      <c r="B13" s="109"/>
      <c r="C13" s="108"/>
      <c r="D13" s="9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  <c r="P13" s="371"/>
      <c r="Q13" s="371"/>
      <c r="R13" s="371"/>
      <c r="S13" s="371"/>
      <c r="T13" s="371"/>
      <c r="U13" s="371"/>
      <c r="V13" s="371"/>
      <c r="W13" s="371"/>
      <c r="X13" s="371"/>
      <c r="Y13" s="104"/>
    </row>
    <row r="14" spans="1:27" ht="15" customHeight="1">
      <c r="A14" s="59"/>
      <c r="B14" s="109"/>
      <c r="C14" s="108"/>
      <c r="D14" s="91"/>
      <c r="E14" s="371"/>
      <c r="F14" s="371"/>
      <c r="G14" s="371"/>
      <c r="H14" s="371"/>
      <c r="I14" s="371"/>
      <c r="J14" s="371"/>
      <c r="K14" s="371"/>
      <c r="L14" s="371"/>
      <c r="M14" s="371"/>
      <c r="N14" s="371"/>
      <c r="O14" s="371"/>
      <c r="P14" s="371"/>
      <c r="Q14" s="371"/>
      <c r="R14" s="371"/>
      <c r="S14" s="371"/>
      <c r="T14" s="371"/>
      <c r="U14" s="371"/>
      <c r="V14" s="371"/>
      <c r="W14" s="371"/>
      <c r="X14" s="371"/>
      <c r="Y14" s="90"/>
    </row>
    <row r="15" spans="1:27">
      <c r="A15" s="59"/>
      <c r="B15" s="109"/>
      <c r="C15" s="108"/>
      <c r="D15" s="91"/>
      <c r="E15" s="371"/>
      <c r="F15" s="371"/>
      <c r="G15" s="371"/>
      <c r="H15" s="371"/>
      <c r="I15" s="371"/>
      <c r="J15" s="371"/>
      <c r="K15" s="371"/>
      <c r="L15" s="371"/>
      <c r="M15" s="371"/>
      <c r="N15" s="371"/>
      <c r="O15" s="371"/>
      <c r="P15" s="371"/>
      <c r="Q15" s="371"/>
      <c r="R15" s="371"/>
      <c r="S15" s="371"/>
      <c r="T15" s="371"/>
      <c r="U15" s="371"/>
      <c r="V15" s="371"/>
      <c r="W15" s="371"/>
      <c r="X15" s="371"/>
      <c r="Y15" s="90"/>
    </row>
    <row r="16" spans="1:27">
      <c r="A16" s="59"/>
      <c r="B16" s="109"/>
      <c r="C16" s="108"/>
      <c r="D16" s="91"/>
      <c r="E16" s="371"/>
      <c r="F16" s="371"/>
      <c r="G16" s="371"/>
      <c r="H16" s="371"/>
      <c r="I16" s="371"/>
      <c r="J16" s="371"/>
      <c r="K16" s="371"/>
      <c r="L16" s="371"/>
      <c r="M16" s="371"/>
      <c r="N16" s="371"/>
      <c r="O16" s="371"/>
      <c r="P16" s="371"/>
      <c r="Q16" s="371"/>
      <c r="R16" s="371"/>
      <c r="S16" s="371"/>
      <c r="T16" s="371"/>
      <c r="U16" s="371"/>
      <c r="V16" s="371"/>
      <c r="W16" s="371"/>
      <c r="X16" s="371"/>
      <c r="Y16" s="90"/>
    </row>
    <row r="17" spans="1:25" ht="15" customHeight="1">
      <c r="A17" s="59"/>
      <c r="B17" s="109"/>
      <c r="C17" s="108"/>
      <c r="D17" s="91"/>
      <c r="E17" s="371"/>
      <c r="F17" s="371"/>
      <c r="G17" s="371"/>
      <c r="H17" s="371"/>
      <c r="I17" s="371"/>
      <c r="J17" s="371"/>
      <c r="K17" s="371"/>
      <c r="L17" s="371"/>
      <c r="M17" s="371"/>
      <c r="N17" s="371"/>
      <c r="O17" s="371"/>
      <c r="P17" s="371"/>
      <c r="Q17" s="371"/>
      <c r="R17" s="371"/>
      <c r="S17" s="371"/>
      <c r="T17" s="371"/>
      <c r="U17" s="371"/>
      <c r="V17" s="371"/>
      <c r="W17" s="371"/>
      <c r="X17" s="371"/>
      <c r="Y17" s="90"/>
    </row>
    <row r="18" spans="1:25">
      <c r="A18" s="59"/>
      <c r="B18" s="109"/>
      <c r="C18" s="108"/>
      <c r="D18" s="9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  <c r="X18" s="371"/>
      <c r="Y18" s="90"/>
    </row>
    <row r="19" spans="1:25" ht="59.25" customHeight="1">
      <c r="A19" s="59"/>
      <c r="B19" s="109"/>
      <c r="C19" s="108"/>
      <c r="D19" s="97"/>
      <c r="E19" s="371"/>
      <c r="F19" s="371"/>
      <c r="G19" s="371"/>
      <c r="H19" s="371"/>
      <c r="I19" s="371"/>
      <c r="J19" s="371"/>
      <c r="K19" s="371"/>
      <c r="L19" s="371"/>
      <c r="M19" s="371"/>
      <c r="N19" s="371"/>
      <c r="O19" s="371"/>
      <c r="P19" s="371"/>
      <c r="Q19" s="371"/>
      <c r="R19" s="371"/>
      <c r="S19" s="371"/>
      <c r="T19" s="371"/>
      <c r="U19" s="371"/>
      <c r="V19" s="371"/>
      <c r="W19" s="371"/>
      <c r="X19" s="371"/>
      <c r="Y19" s="90"/>
    </row>
    <row r="20" spans="1:25" hidden="1">
      <c r="A20" s="59"/>
      <c r="B20" s="109"/>
      <c r="C20" s="108"/>
      <c r="D20" s="97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0"/>
    </row>
    <row r="21" spans="1:25" hidden="1">
      <c r="A21" s="59"/>
      <c r="B21" s="109"/>
      <c r="C21" s="108"/>
      <c r="D21" s="92"/>
      <c r="E21" s="103" t="s">
        <v>60</v>
      </c>
      <c r="F21" s="372" t="s">
        <v>61</v>
      </c>
      <c r="G21" s="373"/>
      <c r="H21" s="373"/>
      <c r="I21" s="373"/>
      <c r="J21" s="373"/>
      <c r="K21" s="373"/>
      <c r="L21" s="373"/>
      <c r="M21" s="373"/>
      <c r="N21" s="91"/>
      <c r="O21" s="102" t="s">
        <v>60</v>
      </c>
      <c r="P21" s="374" t="s">
        <v>62</v>
      </c>
      <c r="Q21" s="375"/>
      <c r="R21" s="375"/>
      <c r="S21" s="375"/>
      <c r="T21" s="375"/>
      <c r="U21" s="375"/>
      <c r="V21" s="375"/>
      <c r="W21" s="375"/>
      <c r="X21" s="375"/>
      <c r="Y21" s="90"/>
    </row>
    <row r="22" spans="1:25" hidden="1">
      <c r="A22" s="59"/>
      <c r="B22" s="109"/>
      <c r="C22" s="108"/>
      <c r="D22" s="92"/>
      <c r="E22" s="141" t="s">
        <v>60</v>
      </c>
      <c r="F22" s="372" t="s">
        <v>63</v>
      </c>
      <c r="G22" s="373"/>
      <c r="H22" s="373"/>
      <c r="I22" s="373"/>
      <c r="J22" s="373"/>
      <c r="K22" s="373"/>
      <c r="L22" s="373"/>
      <c r="M22" s="373"/>
      <c r="N22" s="91"/>
      <c r="O22" s="105" t="s">
        <v>60</v>
      </c>
      <c r="P22" s="374" t="s">
        <v>64</v>
      </c>
      <c r="Q22" s="375"/>
      <c r="R22" s="375"/>
      <c r="S22" s="375"/>
      <c r="T22" s="375"/>
      <c r="U22" s="375"/>
      <c r="V22" s="375"/>
      <c r="W22" s="375"/>
      <c r="X22" s="375"/>
      <c r="Y22" s="90"/>
    </row>
    <row r="23" spans="1:25" hidden="1">
      <c r="A23" s="59"/>
      <c r="B23" s="109"/>
      <c r="C23" s="108"/>
      <c r="D23" s="92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377" t="s">
        <v>65</v>
      </c>
      <c r="Q23" s="377"/>
      <c r="R23" s="377"/>
      <c r="S23" s="377"/>
      <c r="T23" s="377"/>
      <c r="U23" s="377"/>
      <c r="V23" s="377"/>
      <c r="W23" s="377"/>
      <c r="X23" s="91"/>
      <c r="Y23" s="90"/>
    </row>
    <row r="24" spans="1:25" hidden="1">
      <c r="A24" s="59"/>
      <c r="B24" s="109"/>
      <c r="C24" s="108"/>
      <c r="D24" s="92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0"/>
    </row>
    <row r="25" spans="1:25" hidden="1">
      <c r="A25" s="59"/>
      <c r="B25" s="109"/>
      <c r="C25" s="108"/>
      <c r="D25" s="92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0"/>
    </row>
    <row r="26" spans="1:25" hidden="1">
      <c r="A26" s="59"/>
      <c r="B26" s="109"/>
      <c r="C26" s="108"/>
      <c r="D26" s="92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0"/>
    </row>
    <row r="27" spans="1:25" hidden="1">
      <c r="A27" s="59"/>
      <c r="B27" s="109"/>
      <c r="C27" s="108"/>
      <c r="D27" s="92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1"/>
      <c r="Y27" s="90"/>
    </row>
    <row r="28" spans="1:25" hidden="1">
      <c r="A28" s="59"/>
      <c r="B28" s="109"/>
      <c r="C28" s="108"/>
      <c r="D28" s="92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1"/>
      <c r="P28" s="91"/>
      <c r="Q28" s="91"/>
      <c r="R28" s="91"/>
      <c r="S28" s="91"/>
      <c r="T28" s="91"/>
      <c r="U28" s="91"/>
      <c r="V28" s="91"/>
      <c r="W28" s="91"/>
      <c r="X28" s="91"/>
      <c r="Y28" s="90"/>
    </row>
    <row r="29" spans="1:25" hidden="1">
      <c r="A29" s="59"/>
      <c r="B29" s="109"/>
      <c r="C29" s="108"/>
      <c r="D29" s="92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0"/>
    </row>
    <row r="30" spans="1:25" hidden="1">
      <c r="A30" s="59"/>
      <c r="B30" s="109"/>
      <c r="C30" s="108"/>
      <c r="D30" s="92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0"/>
    </row>
    <row r="31" spans="1:25" hidden="1">
      <c r="A31" s="59"/>
      <c r="B31" s="109"/>
      <c r="C31" s="108"/>
      <c r="D31" s="92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0"/>
    </row>
    <row r="32" spans="1:25" hidden="1">
      <c r="A32" s="59"/>
      <c r="B32" s="109"/>
      <c r="C32" s="108"/>
      <c r="D32" s="92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1"/>
      <c r="R32" s="91"/>
      <c r="S32" s="91"/>
      <c r="T32" s="91"/>
      <c r="U32" s="91"/>
      <c r="V32" s="91"/>
      <c r="W32" s="91"/>
      <c r="X32" s="91"/>
      <c r="Y32" s="90"/>
    </row>
    <row r="33" spans="1:25" hidden="1">
      <c r="A33" s="59"/>
      <c r="B33" s="109"/>
      <c r="C33" s="108"/>
      <c r="D33" s="97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96"/>
      <c r="T33" s="96"/>
      <c r="U33" s="96"/>
      <c r="V33" s="96"/>
      <c r="W33" s="96"/>
      <c r="X33" s="96"/>
      <c r="Y33" s="90"/>
    </row>
    <row r="34" spans="1:25" hidden="1">
      <c r="A34" s="59"/>
      <c r="B34" s="109"/>
      <c r="C34" s="108"/>
      <c r="D34" s="97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0"/>
    </row>
    <row r="35" spans="1:25" hidden="1">
      <c r="A35" s="59"/>
      <c r="B35" s="109"/>
      <c r="C35" s="108"/>
      <c r="D35" s="92"/>
      <c r="E35" s="376" t="s">
        <v>66</v>
      </c>
      <c r="F35" s="376"/>
      <c r="G35" s="376"/>
      <c r="H35" s="376"/>
      <c r="I35" s="376"/>
      <c r="J35" s="376"/>
      <c r="K35" s="376"/>
      <c r="L35" s="376"/>
      <c r="M35" s="376"/>
      <c r="N35" s="376"/>
      <c r="O35" s="376"/>
      <c r="P35" s="376"/>
      <c r="Q35" s="376"/>
      <c r="R35" s="376"/>
      <c r="S35" s="376"/>
      <c r="T35" s="376"/>
      <c r="U35" s="376"/>
      <c r="V35" s="376"/>
      <c r="W35" s="376"/>
      <c r="X35" s="376"/>
      <c r="Y35" s="90"/>
    </row>
    <row r="36" spans="1:25" hidden="1">
      <c r="A36" s="59"/>
      <c r="B36" s="109"/>
      <c r="C36" s="108"/>
      <c r="D36" s="92"/>
      <c r="E36" s="376"/>
      <c r="F36" s="376"/>
      <c r="G36" s="376"/>
      <c r="H36" s="376"/>
      <c r="I36" s="376"/>
      <c r="J36" s="376"/>
      <c r="K36" s="376"/>
      <c r="L36" s="376"/>
      <c r="M36" s="376"/>
      <c r="N36" s="376"/>
      <c r="O36" s="376"/>
      <c r="P36" s="376"/>
      <c r="Q36" s="376"/>
      <c r="R36" s="376"/>
      <c r="S36" s="376"/>
      <c r="T36" s="376"/>
      <c r="U36" s="376"/>
      <c r="V36" s="376"/>
      <c r="W36" s="376"/>
      <c r="X36" s="376"/>
      <c r="Y36" s="90"/>
    </row>
    <row r="37" spans="1:25" hidden="1">
      <c r="A37" s="59"/>
      <c r="B37" s="109"/>
      <c r="C37" s="108"/>
      <c r="D37" s="92"/>
      <c r="E37" s="376"/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90"/>
    </row>
    <row r="38" spans="1:25" hidden="1">
      <c r="A38" s="59"/>
      <c r="B38" s="109"/>
      <c r="C38" s="108"/>
      <c r="D38" s="92"/>
      <c r="E38" s="376"/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6"/>
      <c r="V38" s="376"/>
      <c r="W38" s="376"/>
      <c r="X38" s="376"/>
      <c r="Y38" s="90"/>
    </row>
    <row r="39" spans="1:25" hidden="1">
      <c r="A39" s="59"/>
      <c r="B39" s="109"/>
      <c r="C39" s="108"/>
      <c r="D39" s="92"/>
      <c r="E39" s="376"/>
      <c r="F39" s="376"/>
      <c r="G39" s="376"/>
      <c r="H39" s="376"/>
      <c r="I39" s="376"/>
      <c r="J39" s="376"/>
      <c r="K39" s="376"/>
      <c r="L39" s="376"/>
      <c r="M39" s="376"/>
      <c r="N39" s="376"/>
      <c r="O39" s="376"/>
      <c r="P39" s="376"/>
      <c r="Q39" s="376"/>
      <c r="R39" s="376"/>
      <c r="S39" s="376"/>
      <c r="T39" s="376"/>
      <c r="U39" s="376"/>
      <c r="V39" s="376"/>
      <c r="W39" s="376"/>
      <c r="X39" s="376"/>
      <c r="Y39" s="90"/>
    </row>
    <row r="40" spans="1:25" hidden="1">
      <c r="A40" s="59"/>
      <c r="B40" s="109"/>
      <c r="C40" s="108"/>
      <c r="D40" s="92"/>
      <c r="E40" s="364" t="s">
        <v>67</v>
      </c>
      <c r="F40" s="364"/>
      <c r="G40" s="364"/>
      <c r="H40" s="364"/>
      <c r="I40" s="364"/>
      <c r="J40" s="364"/>
      <c r="K40" s="364"/>
      <c r="L40" s="364"/>
      <c r="M40" s="364"/>
      <c r="N40" s="364"/>
      <c r="O40" s="364"/>
      <c r="P40" s="364"/>
      <c r="Q40" s="364"/>
      <c r="R40" s="364"/>
      <c r="S40" s="364"/>
      <c r="T40" s="364"/>
      <c r="U40" s="364"/>
      <c r="V40" s="364"/>
      <c r="W40" s="364"/>
      <c r="X40" s="364"/>
      <c r="Y40" s="90"/>
    </row>
    <row r="41" spans="1:25" hidden="1">
      <c r="A41" s="59"/>
      <c r="B41" s="109"/>
      <c r="C41" s="108"/>
      <c r="D41" s="92"/>
      <c r="E41" s="376"/>
      <c r="F41" s="376"/>
      <c r="G41" s="376"/>
      <c r="H41" s="376"/>
      <c r="I41" s="376"/>
      <c r="J41" s="376"/>
      <c r="K41" s="376"/>
      <c r="L41" s="376"/>
      <c r="M41" s="376"/>
      <c r="N41" s="376"/>
      <c r="O41" s="376"/>
      <c r="P41" s="376"/>
      <c r="Q41" s="376"/>
      <c r="R41" s="376"/>
      <c r="S41" s="376"/>
      <c r="T41" s="376"/>
      <c r="U41" s="376"/>
      <c r="V41" s="376"/>
      <c r="W41" s="376"/>
      <c r="X41" s="376"/>
      <c r="Y41" s="90"/>
    </row>
    <row r="42" spans="1:25" hidden="1">
      <c r="A42" s="59"/>
      <c r="B42" s="109"/>
      <c r="C42" s="108"/>
      <c r="D42" s="92"/>
      <c r="E42" s="376"/>
      <c r="F42" s="376"/>
      <c r="G42" s="376"/>
      <c r="H42" s="376"/>
      <c r="I42" s="376"/>
      <c r="J42" s="376"/>
      <c r="K42" s="376"/>
      <c r="L42" s="376"/>
      <c r="M42" s="376"/>
      <c r="N42" s="376"/>
      <c r="O42" s="376"/>
      <c r="P42" s="376"/>
      <c r="Q42" s="376"/>
      <c r="R42" s="376"/>
      <c r="S42" s="376"/>
      <c r="T42" s="376"/>
      <c r="U42" s="376"/>
      <c r="V42" s="376"/>
      <c r="W42" s="376"/>
      <c r="X42" s="376"/>
      <c r="Y42" s="90"/>
    </row>
    <row r="43" spans="1:25" hidden="1">
      <c r="A43" s="59"/>
      <c r="B43" s="109"/>
      <c r="C43" s="108"/>
      <c r="D43" s="92"/>
      <c r="E43" s="376"/>
      <c r="F43" s="376"/>
      <c r="G43" s="376"/>
      <c r="H43" s="376"/>
      <c r="I43" s="376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90"/>
    </row>
    <row r="44" spans="1:25" hidden="1">
      <c r="A44" s="59"/>
      <c r="B44" s="109"/>
      <c r="C44" s="108"/>
      <c r="D44" s="97"/>
      <c r="E44" s="376"/>
      <c r="F44" s="376"/>
      <c r="G44" s="376"/>
      <c r="H44" s="376"/>
      <c r="I44" s="376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90"/>
    </row>
    <row r="45" spans="1:25" hidden="1">
      <c r="A45" s="59"/>
      <c r="B45" s="109"/>
      <c r="C45" s="108"/>
      <c r="D45" s="97"/>
      <c r="E45" s="376"/>
      <c r="F45" s="376"/>
      <c r="G45" s="376"/>
      <c r="H45" s="376"/>
      <c r="I45" s="376"/>
      <c r="J45" s="376"/>
      <c r="K45" s="376"/>
      <c r="L45" s="376"/>
      <c r="M45" s="376"/>
      <c r="N45" s="376"/>
      <c r="O45" s="376"/>
      <c r="P45" s="376"/>
      <c r="Q45" s="376"/>
      <c r="R45" s="376"/>
      <c r="S45" s="376"/>
      <c r="T45" s="376"/>
      <c r="U45" s="376"/>
      <c r="V45" s="376"/>
      <c r="W45" s="376"/>
      <c r="X45" s="376"/>
      <c r="Y45" s="90"/>
    </row>
    <row r="46" spans="1:25" hidden="1">
      <c r="A46" s="59"/>
      <c r="B46" s="109"/>
      <c r="C46" s="108"/>
      <c r="D46" s="92"/>
      <c r="E46" s="371" t="s">
        <v>68</v>
      </c>
      <c r="F46" s="371"/>
      <c r="G46" s="371"/>
      <c r="H46" s="371"/>
      <c r="I46" s="371"/>
      <c r="J46" s="371"/>
      <c r="K46" s="371"/>
      <c r="L46" s="371"/>
      <c r="M46" s="371"/>
      <c r="N46" s="371"/>
      <c r="O46" s="371"/>
      <c r="P46" s="371"/>
      <c r="Q46" s="371"/>
      <c r="R46" s="371"/>
      <c r="S46" s="371"/>
      <c r="T46" s="371"/>
      <c r="U46" s="371"/>
      <c r="V46" s="371"/>
      <c r="W46" s="371"/>
      <c r="X46" s="371"/>
      <c r="Y46" s="90"/>
    </row>
    <row r="47" spans="1:25" hidden="1">
      <c r="A47" s="59"/>
      <c r="B47" s="109"/>
      <c r="C47" s="108"/>
      <c r="D47" s="92"/>
      <c r="E47" s="371"/>
      <c r="F47" s="371"/>
      <c r="G47" s="371"/>
      <c r="H47" s="371"/>
      <c r="I47" s="371"/>
      <c r="J47" s="371"/>
      <c r="K47" s="371"/>
      <c r="L47" s="371"/>
      <c r="M47" s="371"/>
      <c r="N47" s="371"/>
      <c r="O47" s="371"/>
      <c r="P47" s="371"/>
      <c r="Q47" s="371"/>
      <c r="R47" s="371"/>
      <c r="S47" s="371"/>
      <c r="T47" s="371"/>
      <c r="U47" s="371"/>
      <c r="V47" s="371"/>
      <c r="W47" s="371"/>
      <c r="X47" s="371"/>
      <c r="Y47" s="90"/>
    </row>
    <row r="48" spans="1:25" hidden="1">
      <c r="A48" s="59"/>
      <c r="B48" s="109"/>
      <c r="C48" s="108"/>
      <c r="D48" s="92"/>
      <c r="E48" s="371"/>
      <c r="F48" s="371"/>
      <c r="G48" s="371"/>
      <c r="H48" s="371"/>
      <c r="I48" s="371"/>
      <c r="J48" s="371"/>
      <c r="K48" s="371"/>
      <c r="L48" s="371"/>
      <c r="M48" s="371"/>
      <c r="N48" s="371"/>
      <c r="O48" s="371"/>
      <c r="P48" s="371"/>
      <c r="Q48" s="371"/>
      <c r="R48" s="371"/>
      <c r="S48" s="371"/>
      <c r="T48" s="371"/>
      <c r="U48" s="371"/>
      <c r="V48" s="371"/>
      <c r="W48" s="371"/>
      <c r="X48" s="371"/>
      <c r="Y48" s="90"/>
    </row>
    <row r="49" spans="1:25" hidden="1">
      <c r="A49" s="59"/>
      <c r="B49" s="109"/>
      <c r="C49" s="108"/>
      <c r="D49" s="92"/>
      <c r="E49" s="371"/>
      <c r="F49" s="371"/>
      <c r="G49" s="371"/>
      <c r="H49" s="371"/>
      <c r="I49" s="371"/>
      <c r="J49" s="371"/>
      <c r="K49" s="371"/>
      <c r="L49" s="371"/>
      <c r="M49" s="371"/>
      <c r="N49" s="371"/>
      <c r="O49" s="371"/>
      <c r="P49" s="371"/>
      <c r="Q49" s="371"/>
      <c r="R49" s="371"/>
      <c r="S49" s="371"/>
      <c r="T49" s="371"/>
      <c r="U49" s="371"/>
      <c r="V49" s="371"/>
      <c r="W49" s="371"/>
      <c r="X49" s="371"/>
      <c r="Y49" s="90"/>
    </row>
    <row r="50" spans="1:25" hidden="1">
      <c r="A50" s="59"/>
      <c r="B50" s="109"/>
      <c r="C50" s="108"/>
      <c r="D50" s="92"/>
      <c r="E50" s="371"/>
      <c r="F50" s="371"/>
      <c r="G50" s="371"/>
      <c r="H50" s="371"/>
      <c r="I50" s="371"/>
      <c r="J50" s="371"/>
      <c r="K50" s="371"/>
      <c r="L50" s="371"/>
      <c r="M50" s="371"/>
      <c r="N50" s="371"/>
      <c r="O50" s="371"/>
      <c r="P50" s="371"/>
      <c r="Q50" s="371"/>
      <c r="R50" s="371"/>
      <c r="S50" s="371"/>
      <c r="T50" s="371"/>
      <c r="U50" s="371"/>
      <c r="V50" s="371"/>
      <c r="W50" s="371"/>
      <c r="X50" s="371"/>
      <c r="Y50" s="90"/>
    </row>
    <row r="51" spans="1:25" hidden="1">
      <c r="A51" s="59"/>
      <c r="B51" s="109"/>
      <c r="C51" s="108"/>
      <c r="D51" s="92"/>
      <c r="E51" s="371"/>
      <c r="F51" s="371"/>
      <c r="G51" s="371"/>
      <c r="H51" s="371"/>
      <c r="I51" s="371"/>
      <c r="J51" s="371"/>
      <c r="K51" s="371"/>
      <c r="L51" s="371"/>
      <c r="M51" s="371"/>
      <c r="N51" s="371"/>
      <c r="O51" s="371"/>
      <c r="P51" s="371"/>
      <c r="Q51" s="371"/>
      <c r="R51" s="371"/>
      <c r="S51" s="371"/>
      <c r="T51" s="371"/>
      <c r="U51" s="371"/>
      <c r="V51" s="371"/>
      <c r="W51" s="371"/>
      <c r="X51" s="371"/>
      <c r="Y51" s="90"/>
    </row>
    <row r="52" spans="1:25" hidden="1">
      <c r="A52" s="59"/>
      <c r="B52" s="109"/>
      <c r="C52" s="108"/>
      <c r="D52" s="92"/>
      <c r="E52" s="371"/>
      <c r="F52" s="371"/>
      <c r="G52" s="371"/>
      <c r="H52" s="371"/>
      <c r="I52" s="371"/>
      <c r="J52" s="371"/>
      <c r="K52" s="371"/>
      <c r="L52" s="371"/>
      <c r="M52" s="371"/>
      <c r="N52" s="371"/>
      <c r="O52" s="371"/>
      <c r="P52" s="371"/>
      <c r="Q52" s="371"/>
      <c r="R52" s="371"/>
      <c r="S52" s="371"/>
      <c r="T52" s="371"/>
      <c r="U52" s="371"/>
      <c r="V52" s="371"/>
      <c r="W52" s="371"/>
      <c r="X52" s="371"/>
      <c r="Y52" s="90"/>
    </row>
    <row r="53" spans="1:25" hidden="1">
      <c r="A53" s="59"/>
      <c r="B53" s="109"/>
      <c r="C53" s="108"/>
      <c r="D53" s="92"/>
      <c r="E53" s="371"/>
      <c r="F53" s="371"/>
      <c r="G53" s="371"/>
      <c r="H53" s="371"/>
      <c r="I53" s="371"/>
      <c r="J53" s="371"/>
      <c r="K53" s="371"/>
      <c r="L53" s="371"/>
      <c r="M53" s="371"/>
      <c r="N53" s="371"/>
      <c r="O53" s="371"/>
      <c r="P53" s="371"/>
      <c r="Q53" s="371"/>
      <c r="R53" s="371"/>
      <c r="S53" s="371"/>
      <c r="T53" s="371"/>
      <c r="U53" s="371"/>
      <c r="V53" s="371"/>
      <c r="W53" s="371"/>
      <c r="X53" s="371"/>
      <c r="Y53" s="90"/>
    </row>
    <row r="54" spans="1:25" hidden="1">
      <c r="A54" s="59"/>
      <c r="B54" s="109"/>
      <c r="C54" s="108"/>
      <c r="D54" s="92"/>
      <c r="E54" s="371"/>
      <c r="F54" s="371"/>
      <c r="G54" s="371"/>
      <c r="H54" s="371"/>
      <c r="I54" s="371"/>
      <c r="J54" s="371"/>
      <c r="K54" s="371"/>
      <c r="L54" s="371"/>
      <c r="M54" s="371"/>
      <c r="N54" s="371"/>
      <c r="O54" s="371"/>
      <c r="P54" s="371"/>
      <c r="Q54" s="371"/>
      <c r="R54" s="371"/>
      <c r="S54" s="371"/>
      <c r="T54" s="371"/>
      <c r="U54" s="371"/>
      <c r="V54" s="371"/>
      <c r="W54" s="371"/>
      <c r="X54" s="371"/>
      <c r="Y54" s="90"/>
    </row>
    <row r="55" spans="1:25" hidden="1">
      <c r="A55" s="59"/>
      <c r="B55" s="109"/>
      <c r="C55" s="108"/>
      <c r="D55" s="92"/>
      <c r="E55" s="371"/>
      <c r="F55" s="371"/>
      <c r="G55" s="371"/>
      <c r="H55" s="371"/>
      <c r="I55" s="371"/>
      <c r="J55" s="371"/>
      <c r="K55" s="371"/>
      <c r="L55" s="371"/>
      <c r="M55" s="371"/>
      <c r="N55" s="371"/>
      <c r="O55" s="371"/>
      <c r="P55" s="371"/>
      <c r="Q55" s="371"/>
      <c r="R55" s="371"/>
      <c r="S55" s="371"/>
      <c r="T55" s="371"/>
      <c r="U55" s="371"/>
      <c r="V55" s="371"/>
      <c r="W55" s="371"/>
      <c r="X55" s="371"/>
      <c r="Y55" s="90"/>
    </row>
    <row r="56" spans="1:25" hidden="1">
      <c r="A56" s="59"/>
      <c r="B56" s="109"/>
      <c r="C56" s="108"/>
      <c r="D56" s="97"/>
      <c r="E56" s="371"/>
      <c r="F56" s="371"/>
      <c r="G56" s="371"/>
      <c r="H56" s="371"/>
      <c r="I56" s="371"/>
      <c r="J56" s="371"/>
      <c r="K56" s="371"/>
      <c r="L56" s="371"/>
      <c r="M56" s="371"/>
      <c r="N56" s="371"/>
      <c r="O56" s="371"/>
      <c r="P56" s="371"/>
      <c r="Q56" s="371"/>
      <c r="R56" s="371"/>
      <c r="S56" s="371"/>
      <c r="T56" s="371"/>
      <c r="U56" s="371"/>
      <c r="V56" s="371"/>
      <c r="W56" s="371"/>
      <c r="X56" s="371"/>
      <c r="Y56" s="90"/>
    </row>
    <row r="57" spans="1:25" hidden="1">
      <c r="A57" s="59"/>
      <c r="B57" s="109"/>
      <c r="C57" s="108"/>
      <c r="D57" s="97"/>
      <c r="E57" s="371"/>
      <c r="F57" s="371"/>
      <c r="G57" s="371"/>
      <c r="H57" s="371"/>
      <c r="I57" s="371"/>
      <c r="J57" s="371"/>
      <c r="K57" s="371"/>
      <c r="L57" s="371"/>
      <c r="M57" s="371"/>
      <c r="N57" s="371"/>
      <c r="O57" s="371"/>
      <c r="P57" s="371"/>
      <c r="Q57" s="371"/>
      <c r="R57" s="371"/>
      <c r="S57" s="371"/>
      <c r="T57" s="371"/>
      <c r="U57" s="371"/>
      <c r="V57" s="371"/>
      <c r="W57" s="371"/>
      <c r="X57" s="371"/>
      <c r="Y57" s="90"/>
    </row>
    <row r="58" spans="1:25" hidden="1">
      <c r="A58" s="59"/>
      <c r="B58" s="109"/>
      <c r="C58" s="108"/>
      <c r="D58" s="92"/>
      <c r="E58" s="355" t="s">
        <v>69</v>
      </c>
      <c r="F58" s="355"/>
      <c r="G58" s="355"/>
      <c r="H58" s="363" t="s">
        <v>70</v>
      </c>
      <c r="I58" s="363"/>
      <c r="J58" s="363"/>
      <c r="K58" s="363"/>
      <c r="L58" s="363"/>
      <c r="M58" s="363"/>
      <c r="N58" s="363"/>
      <c r="O58" s="363"/>
      <c r="P58" s="363"/>
      <c r="Q58" s="363"/>
      <c r="R58" s="363"/>
      <c r="S58" s="363"/>
      <c r="T58" s="363"/>
      <c r="U58" s="363"/>
      <c r="V58" s="363"/>
      <c r="W58" s="363"/>
      <c r="X58" s="363"/>
      <c r="Y58" s="90"/>
    </row>
    <row r="59" spans="1:25" hidden="1">
      <c r="A59" s="59"/>
      <c r="B59" s="109"/>
      <c r="C59" s="108"/>
      <c r="D59" s="92"/>
      <c r="E59" s="355" t="s">
        <v>71</v>
      </c>
      <c r="F59" s="355"/>
      <c r="G59" s="355"/>
      <c r="H59" s="363" t="s">
        <v>72</v>
      </c>
      <c r="I59" s="363"/>
      <c r="J59" s="363"/>
      <c r="K59" s="363"/>
      <c r="L59" s="363"/>
      <c r="M59" s="363"/>
      <c r="N59" s="363"/>
      <c r="O59" s="363"/>
      <c r="P59" s="363"/>
      <c r="Q59" s="363"/>
      <c r="R59" s="363"/>
      <c r="S59" s="363"/>
      <c r="T59" s="363"/>
      <c r="U59" s="363"/>
      <c r="V59" s="363"/>
      <c r="W59" s="363"/>
      <c r="X59" s="363"/>
      <c r="Y59" s="90"/>
    </row>
    <row r="60" spans="1:25" hidden="1">
      <c r="A60" s="59"/>
      <c r="B60" s="109"/>
      <c r="C60" s="108"/>
      <c r="D60" s="92"/>
      <c r="E60" s="355"/>
      <c r="F60" s="355"/>
      <c r="G60" s="355"/>
      <c r="H60" s="359" t="s">
        <v>73</v>
      </c>
      <c r="I60" s="359"/>
      <c r="J60" s="359"/>
      <c r="K60" s="359"/>
      <c r="L60" s="359"/>
      <c r="M60" s="359"/>
      <c r="N60" s="359"/>
      <c r="O60" s="359"/>
      <c r="P60" s="359"/>
      <c r="Q60" s="359"/>
      <c r="R60" s="359"/>
      <c r="S60" s="359"/>
      <c r="T60" s="359"/>
      <c r="U60" s="359"/>
      <c r="V60" s="359"/>
      <c r="W60" s="359"/>
      <c r="X60" s="359"/>
      <c r="Y60" s="90"/>
    </row>
    <row r="61" spans="1:25" hidden="1">
      <c r="A61" s="59"/>
      <c r="B61" s="109"/>
      <c r="C61" s="108"/>
      <c r="D61" s="92"/>
      <c r="E61" s="101"/>
      <c r="F61" s="99"/>
      <c r="G61" s="100"/>
      <c r="H61" s="359"/>
      <c r="I61" s="359"/>
      <c r="J61" s="359"/>
      <c r="K61" s="359"/>
      <c r="L61" s="359"/>
      <c r="M61" s="359"/>
      <c r="N61" s="359"/>
      <c r="O61" s="359"/>
      <c r="P61" s="359"/>
      <c r="Q61" s="359"/>
      <c r="R61" s="359"/>
      <c r="S61" s="359"/>
      <c r="T61" s="359"/>
      <c r="U61" s="359"/>
      <c r="V61" s="359"/>
      <c r="W61" s="359"/>
      <c r="X61" s="359"/>
      <c r="Y61" s="90"/>
    </row>
    <row r="62" spans="1:25" hidden="1">
      <c r="A62" s="59"/>
      <c r="B62" s="109"/>
      <c r="C62" s="108"/>
      <c r="D62" s="92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0"/>
    </row>
    <row r="63" spans="1:25" hidden="1">
      <c r="A63" s="59"/>
      <c r="B63" s="109"/>
      <c r="C63" s="108"/>
      <c r="D63" s="92"/>
      <c r="E63" s="91"/>
      <c r="F63" s="91"/>
      <c r="G63" s="91"/>
      <c r="H63" s="91"/>
      <c r="I63" s="91"/>
      <c r="J63" s="91"/>
      <c r="K63" s="91"/>
      <c r="L63" s="91"/>
      <c r="M63" s="91"/>
      <c r="N63" s="91"/>
      <c r="O63" s="91"/>
      <c r="P63" s="91"/>
      <c r="Q63" s="91"/>
      <c r="R63" s="91"/>
      <c r="S63" s="91"/>
      <c r="T63" s="91"/>
      <c r="U63" s="91"/>
      <c r="V63" s="91"/>
      <c r="W63" s="91"/>
      <c r="X63" s="91"/>
      <c r="Y63" s="90"/>
    </row>
    <row r="64" spans="1:25" hidden="1">
      <c r="A64" s="59"/>
      <c r="B64" s="109"/>
      <c r="C64" s="108"/>
      <c r="D64" s="92"/>
      <c r="E64" s="91"/>
      <c r="F64" s="91"/>
      <c r="G64" s="91"/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0"/>
    </row>
    <row r="65" spans="1:25" hidden="1">
      <c r="A65" s="59"/>
      <c r="B65" s="109"/>
      <c r="C65" s="108"/>
      <c r="D65" s="92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91"/>
      <c r="Q65" s="91"/>
      <c r="R65" s="91"/>
      <c r="S65" s="91"/>
      <c r="T65" s="91"/>
      <c r="U65" s="91"/>
      <c r="V65" s="91"/>
      <c r="W65" s="91"/>
      <c r="X65" s="91"/>
      <c r="Y65" s="90"/>
    </row>
    <row r="66" spans="1:25" hidden="1">
      <c r="A66" s="59"/>
      <c r="B66" s="109"/>
      <c r="C66" s="108"/>
      <c r="D66" s="92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91"/>
      <c r="Q66" s="91"/>
      <c r="R66" s="91"/>
      <c r="S66" s="91"/>
      <c r="T66" s="91"/>
      <c r="U66" s="91"/>
      <c r="V66" s="91"/>
      <c r="W66" s="91"/>
      <c r="X66" s="91"/>
      <c r="Y66" s="90"/>
    </row>
    <row r="67" spans="1:25" hidden="1">
      <c r="A67" s="59"/>
      <c r="B67" s="109"/>
      <c r="C67" s="108"/>
      <c r="D67" s="92"/>
      <c r="E67" s="91"/>
      <c r="F67" s="91"/>
      <c r="G67" s="91"/>
      <c r="H67" s="91"/>
      <c r="I67" s="91"/>
      <c r="J67" s="91"/>
      <c r="K67" s="91"/>
      <c r="L67" s="91"/>
      <c r="M67" s="91"/>
      <c r="N67" s="91"/>
      <c r="O67" s="91"/>
      <c r="P67" s="91"/>
      <c r="Q67" s="91"/>
      <c r="R67" s="91"/>
      <c r="S67" s="91"/>
      <c r="T67" s="91"/>
      <c r="U67" s="91"/>
      <c r="V67" s="91"/>
      <c r="W67" s="91"/>
      <c r="X67" s="91"/>
      <c r="Y67" s="90"/>
    </row>
    <row r="68" spans="1:25" hidden="1">
      <c r="A68" s="59"/>
      <c r="B68" s="109"/>
      <c r="C68" s="108"/>
      <c r="D68" s="97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0"/>
    </row>
    <row r="69" spans="1:25" hidden="1">
      <c r="A69" s="59"/>
      <c r="B69" s="109"/>
      <c r="C69" s="108"/>
      <c r="D69" s="97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0"/>
    </row>
    <row r="70" spans="1:25" hidden="1">
      <c r="A70" s="59"/>
      <c r="B70" s="109"/>
      <c r="C70" s="108"/>
      <c r="D70" s="92"/>
      <c r="E70" s="356" t="s">
        <v>74</v>
      </c>
      <c r="F70" s="356"/>
      <c r="G70" s="356"/>
      <c r="H70" s="356"/>
      <c r="I70" s="356"/>
      <c r="J70" s="356"/>
      <c r="K70" s="356"/>
      <c r="L70" s="356"/>
      <c r="M70" s="356"/>
      <c r="N70" s="356"/>
      <c r="O70" s="356"/>
      <c r="P70" s="356"/>
      <c r="Q70" s="356"/>
      <c r="R70" s="356"/>
      <c r="S70" s="356"/>
      <c r="T70" s="356"/>
      <c r="U70" s="356"/>
      <c r="V70" s="356"/>
      <c r="W70" s="356"/>
      <c r="X70" s="356"/>
      <c r="Y70" s="90"/>
    </row>
    <row r="71" spans="1:25" hidden="1">
      <c r="A71" s="59"/>
      <c r="B71" s="109"/>
      <c r="C71" s="108"/>
      <c r="D71" s="92"/>
      <c r="E71" s="365" t="s">
        <v>75</v>
      </c>
      <c r="F71" s="365"/>
      <c r="G71" s="365"/>
      <c r="H71" s="365"/>
      <c r="I71" s="365"/>
      <c r="J71" s="365"/>
      <c r="K71" s="365"/>
      <c r="L71" s="365"/>
      <c r="M71" s="365"/>
      <c r="N71" s="365"/>
      <c r="O71" s="365"/>
      <c r="P71" s="365"/>
      <c r="Q71" s="365"/>
      <c r="R71" s="365"/>
      <c r="S71" s="365"/>
      <c r="T71" s="365"/>
      <c r="U71" s="365"/>
      <c r="V71" s="365"/>
      <c r="W71" s="365"/>
      <c r="X71" s="365"/>
      <c r="Y71" s="90"/>
    </row>
    <row r="72" spans="1:25" hidden="1">
      <c r="A72" s="59"/>
      <c r="B72" s="109"/>
      <c r="C72" s="108"/>
      <c r="D72" s="92"/>
      <c r="E72" s="365" t="s">
        <v>76</v>
      </c>
      <c r="F72" s="365"/>
      <c r="G72" s="365"/>
      <c r="H72" s="365"/>
      <c r="I72" s="365"/>
      <c r="J72" s="365"/>
      <c r="K72" s="365"/>
      <c r="L72" s="365"/>
      <c r="M72" s="365"/>
      <c r="N72" s="365"/>
      <c r="O72" s="365"/>
      <c r="P72" s="365"/>
      <c r="Q72" s="365"/>
      <c r="R72" s="365"/>
      <c r="S72" s="365"/>
      <c r="T72" s="365"/>
      <c r="U72" s="365"/>
      <c r="V72" s="365"/>
      <c r="W72" s="365"/>
      <c r="X72" s="365"/>
      <c r="Y72" s="90"/>
    </row>
    <row r="73" spans="1:25" hidden="1">
      <c r="A73" s="59"/>
      <c r="B73" s="109"/>
      <c r="C73" s="108"/>
      <c r="D73" s="92"/>
      <c r="E73" s="365" t="s">
        <v>77</v>
      </c>
      <c r="F73" s="365"/>
      <c r="G73" s="365"/>
      <c r="H73" s="365"/>
      <c r="I73" s="365"/>
      <c r="J73" s="365"/>
      <c r="K73" s="365"/>
      <c r="L73" s="365"/>
      <c r="M73" s="365"/>
      <c r="N73" s="365"/>
      <c r="O73" s="365"/>
      <c r="P73" s="365"/>
      <c r="Q73" s="365"/>
      <c r="R73" s="365"/>
      <c r="S73" s="365"/>
      <c r="T73" s="365"/>
      <c r="U73" s="365"/>
      <c r="V73" s="365"/>
      <c r="W73" s="365"/>
      <c r="X73" s="365"/>
      <c r="Y73" s="90"/>
    </row>
    <row r="74" spans="1:25" hidden="1">
      <c r="A74" s="59"/>
      <c r="B74" s="109"/>
      <c r="C74" s="108"/>
      <c r="D74" s="92"/>
      <c r="E74" s="365" t="s">
        <v>78</v>
      </c>
      <c r="F74" s="365"/>
      <c r="G74" s="365"/>
      <c r="H74" s="365"/>
      <c r="I74" s="365"/>
      <c r="J74" s="365"/>
      <c r="K74" s="365"/>
      <c r="L74" s="365"/>
      <c r="M74" s="365"/>
      <c r="N74" s="365"/>
      <c r="O74" s="365"/>
      <c r="P74" s="365"/>
      <c r="Q74" s="365"/>
      <c r="R74" s="365"/>
      <c r="S74" s="365"/>
      <c r="T74" s="365"/>
      <c r="U74" s="365"/>
      <c r="V74" s="365"/>
      <c r="W74" s="365"/>
      <c r="X74" s="365"/>
      <c r="Y74" s="90"/>
    </row>
    <row r="75" spans="1:25" hidden="1">
      <c r="A75" s="59"/>
      <c r="B75" s="109"/>
      <c r="C75" s="108"/>
      <c r="D75" s="92"/>
      <c r="E75" s="365" t="s">
        <v>79</v>
      </c>
      <c r="F75" s="365"/>
      <c r="G75" s="365"/>
      <c r="H75" s="365"/>
      <c r="I75" s="365"/>
      <c r="J75" s="365"/>
      <c r="K75" s="365"/>
      <c r="L75" s="365"/>
      <c r="M75" s="365"/>
      <c r="N75" s="365"/>
      <c r="O75" s="365"/>
      <c r="P75" s="365"/>
      <c r="Q75" s="365"/>
      <c r="R75" s="365"/>
      <c r="S75" s="365"/>
      <c r="T75" s="365"/>
      <c r="U75" s="365"/>
      <c r="V75" s="365"/>
      <c r="W75" s="365"/>
      <c r="X75" s="365"/>
      <c r="Y75" s="90"/>
    </row>
    <row r="76" spans="1:25" hidden="1">
      <c r="A76" s="59"/>
      <c r="B76" s="109"/>
      <c r="C76" s="108"/>
      <c r="D76" s="92"/>
      <c r="E76" s="365" t="s">
        <v>80</v>
      </c>
      <c r="F76" s="365"/>
      <c r="G76" s="365"/>
      <c r="H76" s="365"/>
      <c r="I76" s="365"/>
      <c r="J76" s="365"/>
      <c r="K76" s="365"/>
      <c r="L76" s="365"/>
      <c r="M76" s="365"/>
      <c r="N76" s="365"/>
      <c r="O76" s="365"/>
      <c r="P76" s="365"/>
      <c r="Q76" s="365"/>
      <c r="R76" s="365"/>
      <c r="S76" s="365"/>
      <c r="T76" s="365"/>
      <c r="U76" s="365"/>
      <c r="V76" s="365"/>
      <c r="W76" s="365"/>
      <c r="X76" s="365"/>
      <c r="Y76" s="90"/>
    </row>
    <row r="77" spans="1:25" hidden="1">
      <c r="A77" s="59"/>
      <c r="B77" s="109"/>
      <c r="C77" s="108"/>
      <c r="D77" s="92"/>
      <c r="E77" s="365" t="s">
        <v>81</v>
      </c>
      <c r="F77" s="365"/>
      <c r="G77" s="365"/>
      <c r="H77" s="365"/>
      <c r="I77" s="365"/>
      <c r="J77" s="365"/>
      <c r="K77" s="365"/>
      <c r="L77" s="365"/>
      <c r="M77" s="365"/>
      <c r="N77" s="365"/>
      <c r="O77" s="365"/>
      <c r="P77" s="365"/>
      <c r="Q77" s="365"/>
      <c r="R77" s="365"/>
      <c r="S77" s="365"/>
      <c r="T77" s="365"/>
      <c r="U77" s="365"/>
      <c r="V77" s="365"/>
      <c r="W77" s="365"/>
      <c r="X77" s="365"/>
      <c r="Y77" s="90"/>
    </row>
    <row r="78" spans="1:25" hidden="1">
      <c r="A78" s="59"/>
      <c r="B78" s="109"/>
      <c r="C78" s="108"/>
      <c r="D78" s="92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90"/>
    </row>
    <row r="79" spans="1:25" hidden="1">
      <c r="A79" s="59"/>
      <c r="B79" s="109"/>
      <c r="C79" s="108"/>
      <c r="D79" s="92"/>
      <c r="E79" s="356"/>
      <c r="F79" s="356"/>
      <c r="G79" s="356"/>
      <c r="H79" s="356"/>
      <c r="I79" s="356"/>
      <c r="J79" s="356"/>
      <c r="K79" s="356"/>
      <c r="L79" s="356"/>
      <c r="M79" s="356"/>
      <c r="N79" s="356"/>
      <c r="O79" s="356"/>
      <c r="P79" s="356"/>
      <c r="Q79" s="356"/>
      <c r="R79" s="356"/>
      <c r="S79" s="356"/>
      <c r="T79" s="356"/>
      <c r="U79" s="356"/>
      <c r="V79" s="356"/>
      <c r="W79" s="356"/>
      <c r="X79" s="356"/>
      <c r="Y79" s="90"/>
    </row>
    <row r="80" spans="1:25" hidden="1">
      <c r="A80" s="59"/>
      <c r="B80" s="109"/>
      <c r="C80" s="108"/>
      <c r="D80" s="92"/>
      <c r="E80" s="357"/>
      <c r="F80" s="357"/>
      <c r="G80" s="357"/>
      <c r="H80" s="357"/>
      <c r="I80" s="366"/>
      <c r="J80" s="366"/>
      <c r="K80" s="366"/>
      <c r="L80" s="366"/>
      <c r="M80" s="366"/>
      <c r="N80" s="366"/>
      <c r="O80" s="366"/>
      <c r="P80" s="366"/>
      <c r="Q80" s="366"/>
      <c r="R80" s="366"/>
      <c r="S80" s="366"/>
      <c r="T80" s="366"/>
      <c r="U80" s="366"/>
      <c r="V80" s="366"/>
      <c r="W80" s="366"/>
      <c r="X80" s="366"/>
      <c r="Y80" s="90"/>
    </row>
    <row r="81" spans="1:25" hidden="1">
      <c r="A81" s="59"/>
      <c r="B81" s="109"/>
      <c r="C81" s="108"/>
      <c r="D81" s="92"/>
      <c r="E81" s="359"/>
      <c r="F81" s="359"/>
      <c r="G81" s="359"/>
      <c r="H81" s="360"/>
      <c r="I81" s="360"/>
      <c r="J81" s="360"/>
      <c r="K81" s="360"/>
      <c r="L81" s="360"/>
      <c r="M81" s="360"/>
      <c r="N81" s="360"/>
      <c r="O81" s="360"/>
      <c r="P81" s="360"/>
      <c r="Q81" s="360"/>
      <c r="R81" s="360"/>
      <c r="S81" s="360"/>
      <c r="T81" s="360"/>
      <c r="U81" s="360"/>
      <c r="V81" s="360"/>
      <c r="W81" s="360"/>
      <c r="X81" s="360"/>
      <c r="Y81" s="90"/>
    </row>
    <row r="82" spans="1:25" hidden="1">
      <c r="A82" s="59"/>
      <c r="B82" s="109"/>
      <c r="C82" s="108"/>
      <c r="D82" s="92"/>
      <c r="E82" s="355" t="s">
        <v>82</v>
      </c>
      <c r="F82" s="355"/>
      <c r="G82" s="355"/>
      <c r="H82" s="361" t="s">
        <v>83</v>
      </c>
      <c r="I82" s="361"/>
      <c r="J82" s="361"/>
      <c r="K82" s="361"/>
      <c r="L82" s="361"/>
      <c r="M82" s="361"/>
      <c r="N82" s="361"/>
      <c r="O82" s="361"/>
      <c r="P82" s="361"/>
      <c r="Q82" s="361"/>
      <c r="R82" s="361"/>
      <c r="S82" s="361"/>
      <c r="T82" s="361"/>
      <c r="U82" s="361"/>
      <c r="V82" s="361"/>
      <c r="W82" s="361"/>
      <c r="X82" s="361"/>
      <c r="Y82" s="90"/>
    </row>
    <row r="83" spans="1:25" hidden="1">
      <c r="A83" s="59"/>
      <c r="B83" s="109"/>
      <c r="C83" s="108"/>
      <c r="D83" s="92"/>
      <c r="E83" s="355" t="s">
        <v>69</v>
      </c>
      <c r="F83" s="355"/>
      <c r="G83" s="355"/>
      <c r="H83" s="361" t="s">
        <v>84</v>
      </c>
      <c r="I83" s="361"/>
      <c r="J83" s="361"/>
      <c r="K83" s="361"/>
      <c r="L83" s="361"/>
      <c r="M83" s="361"/>
      <c r="N83" s="361"/>
      <c r="O83" s="361"/>
      <c r="P83" s="361"/>
      <c r="Q83" s="361"/>
      <c r="R83" s="361"/>
      <c r="S83" s="361"/>
      <c r="T83" s="361"/>
      <c r="U83" s="361"/>
      <c r="V83" s="361"/>
      <c r="W83" s="361"/>
      <c r="X83" s="361"/>
      <c r="Y83" s="90"/>
    </row>
    <row r="84" spans="1:25" hidden="1">
      <c r="A84" s="59"/>
      <c r="B84" s="109"/>
      <c r="C84" s="108"/>
      <c r="D84" s="92"/>
      <c r="E84" s="101"/>
      <c r="F84" s="99"/>
      <c r="G84" s="100"/>
      <c r="H84" s="359"/>
      <c r="I84" s="359"/>
      <c r="J84" s="359"/>
      <c r="K84" s="359"/>
      <c r="L84" s="359"/>
      <c r="M84" s="359"/>
      <c r="N84" s="359"/>
      <c r="O84" s="359"/>
      <c r="P84" s="359"/>
      <c r="Q84" s="359"/>
      <c r="R84" s="359"/>
      <c r="S84" s="359"/>
      <c r="T84" s="359"/>
      <c r="U84" s="359"/>
      <c r="V84" s="359"/>
      <c r="W84" s="359"/>
      <c r="X84" s="359"/>
      <c r="Y84" s="90"/>
    </row>
    <row r="85" spans="1:25" hidden="1">
      <c r="A85" s="59"/>
      <c r="B85" s="109"/>
      <c r="C85" s="108"/>
      <c r="D85" s="92"/>
      <c r="E85" s="91"/>
      <c r="F85" s="91"/>
      <c r="G85" s="91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  <c r="V85" s="98"/>
      <c r="W85" s="91"/>
      <c r="X85" s="91"/>
      <c r="Y85" s="90"/>
    </row>
    <row r="86" spans="1:25" hidden="1">
      <c r="A86" s="59"/>
      <c r="B86" s="109"/>
      <c r="C86" s="108"/>
      <c r="D86" s="92"/>
      <c r="E86" s="91"/>
      <c r="F86" s="91"/>
      <c r="G86" s="91"/>
      <c r="H86" s="91"/>
      <c r="I86" s="91"/>
      <c r="J86" s="91"/>
      <c r="K86" s="91"/>
      <c r="L86" s="91"/>
      <c r="M86" s="91"/>
      <c r="N86" s="91"/>
      <c r="O86" s="91"/>
      <c r="P86" s="91"/>
      <c r="Q86" s="91"/>
      <c r="R86" s="91"/>
      <c r="S86" s="91"/>
      <c r="T86" s="91"/>
      <c r="U86" s="91"/>
      <c r="V86" s="91"/>
      <c r="W86" s="91"/>
      <c r="X86" s="91"/>
      <c r="Y86" s="90"/>
    </row>
    <row r="87" spans="1:25" hidden="1">
      <c r="A87" s="59"/>
      <c r="B87" s="109"/>
      <c r="C87" s="108"/>
      <c r="D87" s="92"/>
      <c r="E87" s="91"/>
      <c r="F87" s="91"/>
      <c r="G87" s="91"/>
      <c r="H87" s="91"/>
      <c r="I87" s="91"/>
      <c r="J87" s="91"/>
      <c r="K87" s="91"/>
      <c r="L87" s="91"/>
      <c r="M87" s="91"/>
      <c r="N87" s="91"/>
      <c r="O87" s="91"/>
      <c r="P87" s="91"/>
      <c r="Q87" s="91"/>
      <c r="R87" s="91"/>
      <c r="S87" s="91"/>
      <c r="T87" s="91"/>
      <c r="U87" s="91"/>
      <c r="V87" s="91"/>
      <c r="W87" s="91"/>
      <c r="X87" s="91"/>
      <c r="Y87" s="90"/>
    </row>
    <row r="88" spans="1:25" hidden="1">
      <c r="A88" s="59"/>
      <c r="B88" s="109"/>
      <c r="C88" s="108"/>
      <c r="D88" s="92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R88" s="91"/>
      <c r="S88" s="91"/>
      <c r="T88" s="91"/>
      <c r="U88" s="91"/>
      <c r="V88" s="91"/>
      <c r="W88" s="91"/>
      <c r="X88" s="91"/>
      <c r="Y88" s="90"/>
    </row>
    <row r="89" spans="1:25" hidden="1">
      <c r="A89" s="59"/>
      <c r="B89" s="109"/>
      <c r="C89" s="108"/>
      <c r="D89" s="92"/>
      <c r="E89" s="91"/>
      <c r="F89" s="91"/>
      <c r="G89" s="91"/>
      <c r="H89" s="91"/>
      <c r="I89" s="91"/>
      <c r="J89" s="91"/>
      <c r="K89" s="91"/>
      <c r="L89" s="91"/>
      <c r="M89" s="91"/>
      <c r="N89" s="91"/>
      <c r="O89" s="91"/>
      <c r="P89" s="91"/>
      <c r="Q89" s="91"/>
      <c r="R89" s="91"/>
      <c r="S89" s="91"/>
      <c r="T89" s="91"/>
      <c r="U89" s="91"/>
      <c r="V89" s="91"/>
      <c r="W89" s="91"/>
      <c r="X89" s="91"/>
      <c r="Y89" s="90"/>
    </row>
    <row r="90" spans="1:25" hidden="1">
      <c r="A90" s="59"/>
      <c r="B90" s="109"/>
      <c r="C90" s="108"/>
      <c r="D90" s="92"/>
      <c r="E90" s="91"/>
      <c r="F90" s="91"/>
      <c r="G90" s="91"/>
      <c r="H90" s="91"/>
      <c r="I90" s="91"/>
      <c r="J90" s="91"/>
      <c r="K90" s="91"/>
      <c r="L90" s="91"/>
      <c r="M90" s="91"/>
      <c r="N90" s="91"/>
      <c r="O90" s="91"/>
      <c r="P90" s="91"/>
      <c r="Q90" s="91"/>
      <c r="R90" s="91"/>
      <c r="S90" s="91"/>
      <c r="T90" s="91"/>
      <c r="U90" s="91"/>
      <c r="V90" s="91"/>
      <c r="W90" s="91"/>
      <c r="X90" s="91"/>
      <c r="Y90" s="90"/>
    </row>
    <row r="91" spans="1:25" hidden="1">
      <c r="A91" s="59"/>
      <c r="B91" s="109"/>
      <c r="C91" s="108"/>
      <c r="D91" s="92"/>
      <c r="E91" s="91"/>
      <c r="F91" s="91"/>
      <c r="G91" s="91"/>
      <c r="H91" s="91"/>
      <c r="I91" s="91"/>
      <c r="J91" s="91"/>
      <c r="K91" s="91"/>
      <c r="L91" s="91"/>
      <c r="M91" s="91"/>
      <c r="N91" s="91"/>
      <c r="O91" s="91"/>
      <c r="P91" s="91"/>
      <c r="Q91" s="91"/>
      <c r="R91" s="91"/>
      <c r="S91" s="91"/>
      <c r="T91" s="91"/>
      <c r="U91" s="91"/>
      <c r="V91" s="91"/>
      <c r="W91" s="91"/>
      <c r="X91" s="91"/>
      <c r="Y91" s="90"/>
    </row>
    <row r="92" spans="1:25" hidden="1">
      <c r="A92" s="59"/>
      <c r="B92" s="109"/>
      <c r="C92" s="108"/>
      <c r="D92" s="92"/>
      <c r="E92" s="91"/>
      <c r="F92" s="91"/>
      <c r="G92" s="91"/>
      <c r="H92" s="91"/>
      <c r="I92" s="91"/>
      <c r="J92" s="91"/>
      <c r="K92" s="91"/>
      <c r="L92" s="91"/>
      <c r="M92" s="91"/>
      <c r="N92" s="91"/>
      <c r="O92" s="91"/>
      <c r="P92" s="91"/>
      <c r="Q92" s="91"/>
      <c r="R92" s="91"/>
      <c r="S92" s="91"/>
      <c r="T92" s="91"/>
      <c r="U92" s="91"/>
      <c r="V92" s="91"/>
      <c r="W92" s="91"/>
      <c r="X92" s="91"/>
      <c r="Y92" s="90"/>
    </row>
    <row r="93" spans="1:25" hidden="1">
      <c r="A93" s="59"/>
      <c r="B93" s="109"/>
      <c r="C93" s="108"/>
      <c r="D93" s="92"/>
      <c r="E93" s="91"/>
      <c r="F93" s="91"/>
      <c r="G93" s="91"/>
      <c r="H93" s="91"/>
      <c r="I93" s="91"/>
      <c r="J93" s="91"/>
      <c r="K93" s="91"/>
      <c r="L93" s="91"/>
      <c r="M93" s="91"/>
      <c r="N93" s="91"/>
      <c r="O93" s="91"/>
      <c r="P93" s="91"/>
      <c r="Q93" s="91"/>
      <c r="R93" s="91"/>
      <c r="S93" s="91"/>
      <c r="T93" s="91"/>
      <c r="U93" s="91"/>
      <c r="V93" s="91"/>
      <c r="W93" s="91"/>
      <c r="X93" s="91"/>
      <c r="Y93" s="90"/>
    </row>
    <row r="94" spans="1:25" hidden="1">
      <c r="A94" s="59"/>
      <c r="B94" s="109"/>
      <c r="C94" s="108"/>
      <c r="D94" s="92"/>
      <c r="E94" s="91"/>
      <c r="F94" s="91"/>
      <c r="G94" s="91"/>
      <c r="H94" s="91"/>
      <c r="I94" s="91"/>
      <c r="J94" s="91"/>
      <c r="K94" s="91"/>
      <c r="L94" s="91"/>
      <c r="M94" s="91"/>
      <c r="N94" s="91"/>
      <c r="O94" s="91"/>
      <c r="P94" s="91"/>
      <c r="Q94" s="91"/>
      <c r="R94" s="91"/>
      <c r="S94" s="91"/>
      <c r="T94" s="91"/>
      <c r="U94" s="91"/>
      <c r="V94" s="91"/>
      <c r="W94" s="91"/>
      <c r="X94" s="91"/>
      <c r="Y94" s="90"/>
    </row>
    <row r="95" spans="1:25" hidden="1">
      <c r="A95" s="59"/>
      <c r="B95" s="109"/>
      <c r="C95" s="108"/>
      <c r="D95" s="92"/>
      <c r="E95" s="91"/>
      <c r="F95" s="91"/>
      <c r="G95" s="91"/>
      <c r="H95" s="91"/>
      <c r="I95" s="91"/>
      <c r="J95" s="91"/>
      <c r="K95" s="91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0"/>
    </row>
    <row r="96" spans="1:25" hidden="1">
      <c r="A96" s="59"/>
      <c r="B96" s="109"/>
      <c r="C96" s="108"/>
      <c r="D96" s="97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0"/>
    </row>
    <row r="97" spans="1:27" hidden="1">
      <c r="A97" s="59"/>
      <c r="B97" s="109"/>
      <c r="C97" s="108"/>
      <c r="D97" s="97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0"/>
    </row>
    <row r="98" spans="1:27" hidden="1">
      <c r="A98" s="59"/>
      <c r="B98" s="109"/>
      <c r="C98" s="108"/>
      <c r="D98" s="92"/>
      <c r="E98" s="362" t="s">
        <v>85</v>
      </c>
      <c r="F98" s="362"/>
      <c r="G98" s="362"/>
      <c r="H98" s="362"/>
      <c r="I98" s="362"/>
      <c r="J98" s="362"/>
      <c r="K98" s="362"/>
      <c r="L98" s="362"/>
      <c r="M98" s="362"/>
      <c r="N98" s="362"/>
      <c r="O98" s="362"/>
      <c r="P98" s="362"/>
      <c r="Q98" s="362"/>
      <c r="R98" s="362"/>
      <c r="S98" s="362"/>
      <c r="T98" s="362"/>
      <c r="U98" s="362"/>
      <c r="V98" s="362"/>
      <c r="W98" s="362"/>
      <c r="X98" s="362"/>
      <c r="Y98" s="90"/>
    </row>
    <row r="99" spans="1:27" hidden="1">
      <c r="A99" s="59"/>
      <c r="B99" s="109"/>
      <c r="C99" s="108"/>
      <c r="D99" s="92"/>
      <c r="E99" s="91"/>
      <c r="F99" s="91"/>
      <c r="G99" s="91"/>
      <c r="H99" s="94"/>
      <c r="I99" s="94"/>
      <c r="J99" s="94"/>
      <c r="K99" s="94"/>
      <c r="L99" s="94"/>
      <c r="M99" s="94"/>
      <c r="N99" s="94"/>
      <c r="O99" s="93"/>
      <c r="P99" s="93"/>
      <c r="Q99" s="93"/>
      <c r="R99" s="93"/>
      <c r="S99" s="93"/>
      <c r="T99" s="93"/>
      <c r="U99" s="91"/>
      <c r="V99" s="91"/>
      <c r="W99" s="91"/>
      <c r="X99" s="91"/>
      <c r="Y99" s="90"/>
    </row>
    <row r="100" spans="1:27" hidden="1">
      <c r="A100" s="59"/>
      <c r="B100" s="109"/>
      <c r="C100" s="108"/>
      <c r="D100" s="92"/>
      <c r="E100" s="95"/>
      <c r="F100" s="358" t="s">
        <v>86</v>
      </c>
      <c r="G100" s="358"/>
      <c r="H100" s="358"/>
      <c r="I100" s="358"/>
      <c r="J100" s="358"/>
      <c r="K100" s="358"/>
      <c r="L100" s="358"/>
      <c r="M100" s="358"/>
      <c r="N100" s="358"/>
      <c r="O100" s="358"/>
      <c r="P100" s="358"/>
      <c r="Q100" s="358"/>
      <c r="R100" s="358"/>
      <c r="S100" s="358"/>
      <c r="T100" s="93"/>
      <c r="U100" s="91"/>
      <c r="V100" s="91"/>
      <c r="W100" s="91"/>
      <c r="X100" s="91"/>
      <c r="Y100" s="90"/>
      <c r="AA100" s="110" t="s">
        <v>87</v>
      </c>
    </row>
    <row r="101" spans="1:27" hidden="1">
      <c r="A101" s="59"/>
      <c r="B101" s="109"/>
      <c r="C101" s="108"/>
      <c r="D101" s="92"/>
      <c r="E101" s="91"/>
      <c r="F101" s="91"/>
      <c r="G101" s="91"/>
      <c r="H101" s="94"/>
      <c r="I101" s="94"/>
      <c r="J101" s="94"/>
      <c r="K101" s="94"/>
      <c r="L101" s="94"/>
      <c r="M101" s="94"/>
      <c r="N101" s="94"/>
      <c r="O101" s="93"/>
      <c r="P101" s="93"/>
      <c r="Q101" s="93"/>
      <c r="R101" s="93"/>
      <c r="S101" s="93"/>
      <c r="T101" s="93"/>
      <c r="U101" s="91"/>
      <c r="V101" s="91"/>
      <c r="W101" s="91"/>
      <c r="X101" s="91"/>
      <c r="Y101" s="90"/>
    </row>
    <row r="102" spans="1:27" hidden="1">
      <c r="A102" s="59"/>
      <c r="B102" s="109"/>
      <c r="C102" s="108"/>
      <c r="D102" s="92"/>
      <c r="E102" s="91"/>
      <c r="F102" s="358" t="s">
        <v>88</v>
      </c>
      <c r="G102" s="358"/>
      <c r="H102" s="358"/>
      <c r="I102" s="358"/>
      <c r="J102" s="358"/>
      <c r="K102" s="358"/>
      <c r="L102" s="358"/>
      <c r="M102" s="358"/>
      <c r="N102" s="358"/>
      <c r="O102" s="358"/>
      <c r="P102" s="358"/>
      <c r="Q102" s="358"/>
      <c r="R102" s="358"/>
      <c r="S102" s="358"/>
      <c r="T102" s="358"/>
      <c r="U102" s="358"/>
      <c r="V102" s="358"/>
      <c r="W102" s="358"/>
      <c r="X102" s="358"/>
      <c r="Y102" s="90"/>
    </row>
    <row r="103" spans="1:27" hidden="1">
      <c r="A103" s="59"/>
      <c r="B103" s="109"/>
      <c r="C103" s="108"/>
      <c r="D103" s="92"/>
      <c r="E103" s="91"/>
      <c r="F103" s="91"/>
      <c r="G103" s="91"/>
      <c r="H103" s="91"/>
      <c r="I103" s="91"/>
      <c r="J103" s="91"/>
      <c r="K103" s="91"/>
      <c r="L103" s="91"/>
      <c r="M103" s="91"/>
      <c r="N103" s="91"/>
      <c r="O103" s="91"/>
      <c r="P103" s="91"/>
      <c r="Q103" s="91"/>
      <c r="R103" s="91"/>
      <c r="S103" s="91"/>
      <c r="T103" s="91"/>
      <c r="U103" s="91"/>
      <c r="V103" s="91"/>
      <c r="W103" s="91"/>
      <c r="X103" s="91"/>
      <c r="Y103" s="90"/>
    </row>
    <row r="104" spans="1:27" hidden="1">
      <c r="A104" s="59"/>
      <c r="B104" s="109"/>
      <c r="C104" s="108"/>
      <c r="D104" s="92"/>
      <c r="E104" s="91"/>
      <c r="F104" s="91"/>
      <c r="G104" s="91"/>
      <c r="H104" s="91"/>
      <c r="I104" s="91"/>
      <c r="J104" s="91"/>
      <c r="K104" s="91"/>
      <c r="L104" s="91"/>
      <c r="M104" s="91"/>
      <c r="N104" s="91"/>
      <c r="O104" s="91"/>
      <c r="P104" s="91"/>
      <c r="Q104" s="91"/>
      <c r="R104" s="91"/>
      <c r="S104" s="91"/>
      <c r="T104" s="91"/>
      <c r="U104" s="91"/>
      <c r="V104" s="91"/>
      <c r="W104" s="91"/>
      <c r="X104" s="91"/>
      <c r="Y104" s="90"/>
    </row>
    <row r="105" spans="1:27" hidden="1">
      <c r="A105" s="59"/>
      <c r="B105" s="109"/>
      <c r="C105" s="108"/>
      <c r="D105" s="92"/>
      <c r="E105" s="91"/>
      <c r="F105" s="91"/>
      <c r="G105" s="91"/>
      <c r="H105" s="91"/>
      <c r="I105" s="91"/>
      <c r="J105" s="91"/>
      <c r="K105" s="91"/>
      <c r="L105" s="91"/>
      <c r="M105" s="91"/>
      <c r="N105" s="91"/>
      <c r="O105" s="91"/>
      <c r="P105" s="91"/>
      <c r="Q105" s="91"/>
      <c r="R105" s="91"/>
      <c r="S105" s="91"/>
      <c r="T105" s="91"/>
      <c r="U105" s="91"/>
      <c r="V105" s="91"/>
      <c r="W105" s="91"/>
      <c r="X105" s="91"/>
      <c r="Y105" s="90"/>
    </row>
    <row r="106" spans="1:27" hidden="1">
      <c r="A106" s="59"/>
      <c r="B106" s="109"/>
      <c r="C106" s="108"/>
      <c r="D106" s="92"/>
      <c r="E106" s="91"/>
      <c r="F106" s="91"/>
      <c r="G106" s="91"/>
      <c r="H106" s="91"/>
      <c r="I106" s="91"/>
      <c r="J106" s="91"/>
      <c r="K106" s="91"/>
      <c r="L106" s="91"/>
      <c r="M106" s="91"/>
      <c r="N106" s="91"/>
      <c r="O106" s="91"/>
      <c r="P106" s="91"/>
      <c r="Q106" s="91"/>
      <c r="R106" s="91"/>
      <c r="S106" s="91"/>
      <c r="T106" s="91"/>
      <c r="U106" s="91"/>
      <c r="V106" s="91"/>
      <c r="W106" s="91"/>
      <c r="X106" s="91"/>
      <c r="Y106" s="90"/>
    </row>
    <row r="107" spans="1:27" hidden="1">
      <c r="A107" s="59"/>
      <c r="B107" s="109"/>
      <c r="C107" s="108"/>
      <c r="D107" s="92"/>
      <c r="E107" s="91"/>
      <c r="F107" s="91"/>
      <c r="G107" s="91"/>
      <c r="H107" s="91"/>
      <c r="I107" s="91"/>
      <c r="J107" s="91"/>
      <c r="K107" s="91"/>
      <c r="L107" s="91"/>
      <c r="M107" s="91"/>
      <c r="N107" s="91"/>
      <c r="O107" s="91"/>
      <c r="P107" s="91"/>
      <c r="Q107" s="91"/>
      <c r="R107" s="91"/>
      <c r="S107" s="91"/>
      <c r="T107" s="91"/>
      <c r="U107" s="91"/>
      <c r="V107" s="91"/>
      <c r="W107" s="91"/>
      <c r="X107" s="91"/>
      <c r="Y107" s="90"/>
    </row>
    <row r="108" spans="1:27" hidden="1">
      <c r="A108" s="59"/>
      <c r="B108" s="109"/>
      <c r="C108" s="108"/>
      <c r="D108" s="92"/>
      <c r="E108" s="91"/>
      <c r="F108" s="91"/>
      <c r="G108" s="91"/>
      <c r="H108" s="91"/>
      <c r="I108" s="91"/>
      <c r="J108" s="91"/>
      <c r="K108" s="91"/>
      <c r="L108" s="91"/>
      <c r="M108" s="91"/>
      <c r="N108" s="91"/>
      <c r="O108" s="91"/>
      <c r="P108" s="91"/>
      <c r="Q108" s="91"/>
      <c r="R108" s="91"/>
      <c r="S108" s="91"/>
      <c r="T108" s="91"/>
      <c r="U108" s="91"/>
      <c r="V108" s="91"/>
      <c r="W108" s="91"/>
      <c r="X108" s="91"/>
      <c r="Y108" s="90"/>
    </row>
    <row r="109" spans="1:27" hidden="1">
      <c r="A109" s="59"/>
      <c r="B109" s="109"/>
      <c r="C109" s="108"/>
      <c r="D109" s="92"/>
      <c r="E109" s="91"/>
      <c r="F109" s="91"/>
      <c r="G109" s="91"/>
      <c r="H109" s="91"/>
      <c r="I109" s="91"/>
      <c r="J109" s="91"/>
      <c r="K109" s="91"/>
      <c r="L109" s="91"/>
      <c r="M109" s="91"/>
      <c r="N109" s="91"/>
      <c r="O109" s="91"/>
      <c r="P109" s="91"/>
      <c r="Q109" s="91"/>
      <c r="R109" s="91"/>
      <c r="S109" s="91"/>
      <c r="T109" s="91"/>
      <c r="U109" s="91"/>
      <c r="V109" s="91"/>
      <c r="W109" s="91"/>
      <c r="X109" s="91"/>
      <c r="Y109" s="90"/>
    </row>
    <row r="110" spans="1:27" hidden="1">
      <c r="A110" s="59"/>
      <c r="B110" s="109"/>
      <c r="C110" s="108"/>
      <c r="D110" s="92"/>
      <c r="E110" s="91"/>
      <c r="F110" s="91"/>
      <c r="G110" s="91"/>
      <c r="H110" s="91"/>
      <c r="I110" s="91"/>
      <c r="J110" s="91"/>
      <c r="K110" s="91"/>
      <c r="L110" s="91"/>
      <c r="M110" s="91"/>
      <c r="N110" s="91"/>
      <c r="O110" s="91"/>
      <c r="P110" s="91"/>
      <c r="Q110" s="91"/>
      <c r="R110" s="91"/>
      <c r="S110" s="91"/>
      <c r="T110" s="91"/>
      <c r="U110" s="91"/>
      <c r="V110" s="91"/>
      <c r="W110" s="91"/>
      <c r="X110" s="91"/>
      <c r="Y110" s="90"/>
    </row>
    <row r="111" spans="1:27" hidden="1">
      <c r="A111" s="59"/>
      <c r="B111" s="109"/>
      <c r="C111" s="108"/>
      <c r="D111" s="92"/>
      <c r="E111" s="91"/>
      <c r="F111" s="91"/>
      <c r="G111" s="91"/>
      <c r="H111" s="91"/>
      <c r="I111" s="91"/>
      <c r="J111" s="91"/>
      <c r="K111" s="91"/>
      <c r="L111" s="91"/>
      <c r="M111" s="91"/>
      <c r="N111" s="91"/>
      <c r="O111" s="91"/>
      <c r="P111" s="91"/>
      <c r="Q111" s="91"/>
      <c r="R111" s="91"/>
      <c r="S111" s="91"/>
      <c r="T111" s="91"/>
      <c r="U111" s="91"/>
      <c r="V111" s="91"/>
      <c r="W111" s="91"/>
      <c r="X111" s="91"/>
      <c r="Y111" s="90"/>
    </row>
    <row r="112" spans="1:27" hidden="1">
      <c r="A112" s="59"/>
      <c r="B112" s="109"/>
      <c r="C112" s="108"/>
      <c r="D112" s="92"/>
      <c r="E112" s="91"/>
      <c r="F112" s="91"/>
      <c r="G112" s="91"/>
      <c r="H112" s="91"/>
      <c r="I112" s="91"/>
      <c r="J112" s="91"/>
      <c r="K112" s="91"/>
      <c r="L112" s="91"/>
      <c r="M112" s="91"/>
      <c r="N112" s="91"/>
      <c r="O112" s="91"/>
      <c r="P112" s="91"/>
      <c r="Q112" s="91"/>
      <c r="R112" s="91"/>
      <c r="S112" s="91"/>
      <c r="T112" s="91"/>
      <c r="U112" s="91"/>
      <c r="V112" s="91"/>
      <c r="W112" s="91"/>
      <c r="X112" s="91"/>
      <c r="Y112" s="90"/>
    </row>
    <row r="113" spans="1:25" ht="15" customHeight="1">
      <c r="A113" s="59"/>
      <c r="B113" s="107"/>
      <c r="C113" s="106"/>
      <c r="D113" s="89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7"/>
    </row>
  </sheetData>
  <sheetProtection password="FA9C" sheet="1" objects="1" scenarios="1" formatColumns="0" formatRows="0"/>
  <dataConsolidate/>
  <mergeCells count="40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P23:W23"/>
    <mergeCell ref="H60:X60"/>
    <mergeCell ref="E75:X75"/>
    <mergeCell ref="E60:G60"/>
    <mergeCell ref="E73:X73"/>
    <mergeCell ref="E59:G59"/>
    <mergeCell ref="B3:C3"/>
    <mergeCell ref="B5:Y5"/>
    <mergeCell ref="E7:X19"/>
    <mergeCell ref="F21:M21"/>
    <mergeCell ref="P21:X21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E40" r:id="rId1" tooltip="http://www.fstrf.ru/regions/region/showlist"/>
    <hyperlink ref="H58" r:id="rId2" tooltip="Кликните по ссылке, чтобы перейти на сайт службы поддержки пользователей"/>
    <hyperlink ref="H59" r:id="rId3" tooltip="Кликните по ссылке, чтобы перейти на сайт, содержащий необходимые дистрибутивы"/>
    <hyperlink ref="H82" r:id="rId4" tooltip="Кликните по ссылке, чтобы написать письмо в службу поддержки пользователей"/>
    <hyperlink ref="H83" r:id="rId5" tooltip="Кликните по гиперссылке, чтобы перейти на web-сайт eias.ru"/>
  </hyperlinks>
  <pageMargins left="0.7" right="0.7" top="0.75" bottom="0.75" header="0.3" footer="0.3"/>
  <pageSetup paperSize="9" orientation="portrait" horizontalDpi="180" verticalDpi="180"/>
  <headerFooter alignWithMargins="0"/>
  <drawing r:id="rId6"/>
  <legacyDrawing r:id="rId7"/>
  <oleObjects>
    <mc:AlternateContent xmlns:mc="http://schemas.openxmlformats.org/markup-compatibility/2006">
      <mc:Choice Requires="x14">
        <oleObject progId="Word.Document.8" shapeId="193537" r:id="rId8">
          <objectPr defaultSize="0" r:id="rId9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8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5"/>
  <cols>
    <col min="1" max="1" width="49.109375" customWidth="1"/>
  </cols>
  <sheetData>
    <row r="1" spans="1:1">
      <c r="A1" s="22"/>
    </row>
    <row r="2" spans="1:1">
      <c r="A2" s="22"/>
    </row>
    <row r="3" spans="1:1">
      <c r="A3" s="22"/>
    </row>
    <row r="4" spans="1:1">
      <c r="A4" s="22"/>
    </row>
    <row r="5" spans="1:1">
      <c r="A5" s="22"/>
    </row>
    <row r="6" spans="1:1">
      <c r="A6" s="22"/>
    </row>
    <row r="7" spans="1:1">
      <c r="A7" s="22"/>
    </row>
    <row r="8" spans="1:1">
      <c r="A8" s="22"/>
    </row>
    <row r="9" spans="1:1">
      <c r="A9" s="22"/>
    </row>
    <row r="10" spans="1:1">
      <c r="A10" s="22"/>
    </row>
    <row r="11" spans="1:1">
      <c r="A11" s="22"/>
    </row>
    <row r="12" spans="1:1">
      <c r="A12" s="22"/>
    </row>
    <row r="13" spans="1:1">
      <c r="A13" s="22"/>
    </row>
    <row r="14" spans="1:1">
      <c r="A14" s="22"/>
    </row>
    <row r="15" spans="1:1">
      <c r="A15" s="22"/>
    </row>
    <row r="16" spans="1:1">
      <c r="A16" s="22"/>
    </row>
    <row r="17" spans="1:1">
      <c r="A17" s="22"/>
    </row>
    <row r="18" spans="1:1">
      <c r="A18" s="22"/>
    </row>
    <row r="19" spans="1:1">
      <c r="A19" s="22"/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SelectData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4" customWidth="1"/>
    <col min="2" max="2" width="9.109375" style="23" customWidth="1"/>
    <col min="3" max="16384" width="9.109375" style="23"/>
  </cols>
  <sheetData/>
  <sheetProtection formatColumns="0" formatRows="0"/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13" customWidth="1"/>
    <col min="27" max="36" width="9.109375" style="14" customWidth="1"/>
    <col min="37" max="37" width="9.109375" style="13" customWidth="1"/>
    <col min="38" max="16384" width="9.109375" style="13"/>
  </cols>
  <sheetData/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L295"/>
  <sheetViews>
    <sheetView showGridLines="0" zoomScaleNormal="100" workbookViewId="0"/>
  </sheetViews>
  <sheetFormatPr defaultColWidth="9.109375" defaultRowHeight="11.25"/>
  <cols>
    <col min="1" max="1" width="9.109375" style="9" customWidth="1"/>
    <col min="2" max="16384" width="9.109375" style="9"/>
  </cols>
  <sheetData>
    <row r="1" spans="1:12">
      <c r="A1" s="9" t="s">
        <v>89</v>
      </c>
      <c r="B1" s="9" t="s">
        <v>90</v>
      </c>
      <c r="C1" s="9" t="s">
        <v>91</v>
      </c>
      <c r="D1" s="9" t="s">
        <v>92</v>
      </c>
      <c r="E1" s="9" t="s">
        <v>93</v>
      </c>
      <c r="F1" s="9" t="s">
        <v>94</v>
      </c>
      <c r="G1" s="9" t="s">
        <v>95</v>
      </c>
      <c r="H1" s="9" t="s">
        <v>96</v>
      </c>
      <c r="I1" s="9" t="s">
        <v>97</v>
      </c>
      <c r="J1" s="9" t="s">
        <v>98</v>
      </c>
      <c r="K1" s="9" t="s">
        <v>99</v>
      </c>
    </row>
    <row r="2" spans="1:12">
      <c r="A2" s="9">
        <v>1</v>
      </c>
      <c r="B2" s="9" t="s">
        <v>100</v>
      </c>
      <c r="C2" s="9" t="s">
        <v>101</v>
      </c>
      <c r="D2" s="9" t="s">
        <v>102</v>
      </c>
      <c r="E2" s="9" t="s">
        <v>101</v>
      </c>
      <c r="F2" s="9" t="s">
        <v>102</v>
      </c>
      <c r="G2" s="9" t="s">
        <v>103</v>
      </c>
      <c r="H2" s="9" t="s">
        <v>104</v>
      </c>
      <c r="I2" s="9" t="s">
        <v>105</v>
      </c>
      <c r="J2" s="9" t="s">
        <v>106</v>
      </c>
      <c r="K2" s="9" t="s">
        <v>107</v>
      </c>
      <c r="L2" s="9" t="s">
        <v>108</v>
      </c>
    </row>
    <row r="3" spans="1:12">
      <c r="A3" s="9">
        <v>2</v>
      </c>
      <c r="B3" s="9" t="s">
        <v>100</v>
      </c>
      <c r="C3" s="9" t="s">
        <v>109</v>
      </c>
      <c r="D3" s="9" t="s">
        <v>110</v>
      </c>
      <c r="E3" s="9" t="s">
        <v>111</v>
      </c>
      <c r="F3" s="9" t="s">
        <v>112</v>
      </c>
      <c r="G3" s="9" t="s">
        <v>113</v>
      </c>
      <c r="H3" s="9" t="s">
        <v>114</v>
      </c>
      <c r="I3" s="9" t="s">
        <v>115</v>
      </c>
      <c r="J3" s="9" t="s">
        <v>116</v>
      </c>
      <c r="K3" s="9" t="s">
        <v>107</v>
      </c>
      <c r="L3" s="9" t="s">
        <v>108</v>
      </c>
    </row>
    <row r="4" spans="1:12">
      <c r="A4" s="9">
        <v>3</v>
      </c>
      <c r="B4" s="9" t="s">
        <v>100</v>
      </c>
      <c r="C4" s="9" t="s">
        <v>117</v>
      </c>
      <c r="D4" s="9" t="s">
        <v>118</v>
      </c>
      <c r="E4" s="9" t="s">
        <v>117</v>
      </c>
      <c r="F4" s="9" t="s">
        <v>118</v>
      </c>
      <c r="G4" s="9" t="s">
        <v>119</v>
      </c>
      <c r="H4" s="9" t="s">
        <v>120</v>
      </c>
      <c r="I4" s="9" t="s">
        <v>121</v>
      </c>
      <c r="J4" s="9" t="s">
        <v>122</v>
      </c>
      <c r="K4" s="9" t="s">
        <v>107</v>
      </c>
      <c r="L4" s="9" t="s">
        <v>108</v>
      </c>
    </row>
    <row r="5" spans="1:12">
      <c r="A5" s="9">
        <v>4</v>
      </c>
      <c r="B5" s="9" t="s">
        <v>100</v>
      </c>
      <c r="C5" s="9" t="s">
        <v>117</v>
      </c>
      <c r="D5" s="9" t="s">
        <v>118</v>
      </c>
      <c r="E5" s="9" t="s">
        <v>117</v>
      </c>
      <c r="F5" s="9" t="s">
        <v>118</v>
      </c>
      <c r="G5" s="9" t="s">
        <v>123</v>
      </c>
      <c r="H5" s="9" t="s">
        <v>124</v>
      </c>
      <c r="I5" s="9" t="s">
        <v>125</v>
      </c>
      <c r="J5" s="9" t="s">
        <v>122</v>
      </c>
      <c r="K5" s="9" t="s">
        <v>107</v>
      </c>
      <c r="L5" s="9" t="s">
        <v>108</v>
      </c>
    </row>
    <row r="6" spans="1:12">
      <c r="A6" s="9">
        <v>5</v>
      </c>
      <c r="B6" s="9" t="s">
        <v>100</v>
      </c>
      <c r="C6" s="9" t="s">
        <v>101</v>
      </c>
      <c r="D6" s="9" t="s">
        <v>102</v>
      </c>
      <c r="E6" s="9" t="s">
        <v>101</v>
      </c>
      <c r="F6" s="9" t="s">
        <v>102</v>
      </c>
      <c r="G6" s="9" t="s">
        <v>126</v>
      </c>
      <c r="H6" s="9" t="s">
        <v>127</v>
      </c>
      <c r="I6" s="9" t="s">
        <v>128</v>
      </c>
      <c r="J6" s="9" t="s">
        <v>129</v>
      </c>
      <c r="K6" s="9" t="s">
        <v>107</v>
      </c>
      <c r="L6" s="9" t="s">
        <v>108</v>
      </c>
    </row>
    <row r="7" spans="1:12">
      <c r="A7" s="9">
        <v>6</v>
      </c>
      <c r="B7" s="9" t="s">
        <v>100</v>
      </c>
      <c r="C7" s="9" t="s">
        <v>130</v>
      </c>
      <c r="D7" s="9" t="s">
        <v>131</v>
      </c>
      <c r="E7" s="9" t="s">
        <v>132</v>
      </c>
      <c r="F7" s="9" t="s">
        <v>133</v>
      </c>
      <c r="G7" s="9" t="s">
        <v>134</v>
      </c>
      <c r="H7" s="9" t="s">
        <v>135</v>
      </c>
      <c r="I7" s="9" t="s">
        <v>136</v>
      </c>
      <c r="J7" s="9" t="s">
        <v>137</v>
      </c>
      <c r="K7" s="9" t="s">
        <v>107</v>
      </c>
      <c r="L7" s="9" t="s">
        <v>108</v>
      </c>
    </row>
    <row r="8" spans="1:12">
      <c r="A8" s="9">
        <v>7</v>
      </c>
      <c r="B8" s="9" t="s">
        <v>100</v>
      </c>
      <c r="C8" s="9" t="s">
        <v>101</v>
      </c>
      <c r="D8" s="9" t="s">
        <v>102</v>
      </c>
      <c r="E8" s="9" t="s">
        <v>101</v>
      </c>
      <c r="F8" s="9" t="s">
        <v>102</v>
      </c>
      <c r="G8" s="9" t="s">
        <v>138</v>
      </c>
      <c r="H8" s="9" t="s">
        <v>139</v>
      </c>
      <c r="I8" s="9" t="s">
        <v>140</v>
      </c>
      <c r="J8" s="9" t="s">
        <v>106</v>
      </c>
      <c r="K8" s="9" t="s">
        <v>107</v>
      </c>
      <c r="L8" s="9" t="s">
        <v>108</v>
      </c>
    </row>
    <row r="9" spans="1:12">
      <c r="A9" s="9">
        <v>8</v>
      </c>
      <c r="B9" s="9" t="s">
        <v>100</v>
      </c>
      <c r="C9" s="9" t="s">
        <v>141</v>
      </c>
      <c r="D9" s="9" t="s">
        <v>142</v>
      </c>
      <c r="E9" s="9" t="s">
        <v>141</v>
      </c>
      <c r="F9" s="9" t="s">
        <v>142</v>
      </c>
      <c r="G9" s="9" t="s">
        <v>143</v>
      </c>
      <c r="H9" s="9" t="s">
        <v>144</v>
      </c>
      <c r="I9" s="9" t="s">
        <v>145</v>
      </c>
      <c r="J9" s="9" t="s">
        <v>146</v>
      </c>
      <c r="K9" s="9" t="s">
        <v>107</v>
      </c>
      <c r="L9" s="9" t="s">
        <v>108</v>
      </c>
    </row>
    <row r="10" spans="1:12">
      <c r="A10" s="9">
        <v>9</v>
      </c>
      <c r="B10" s="9" t="s">
        <v>100</v>
      </c>
      <c r="C10" s="9" t="s">
        <v>117</v>
      </c>
      <c r="D10" s="9" t="s">
        <v>118</v>
      </c>
      <c r="E10" s="9" t="s">
        <v>117</v>
      </c>
      <c r="F10" s="9" t="s">
        <v>118</v>
      </c>
      <c r="G10" s="9" t="s">
        <v>147</v>
      </c>
      <c r="H10" s="9" t="s">
        <v>148</v>
      </c>
      <c r="I10" s="9" t="s">
        <v>149</v>
      </c>
      <c r="J10" s="9" t="s">
        <v>122</v>
      </c>
      <c r="K10" s="9" t="s">
        <v>107</v>
      </c>
      <c r="L10" s="9" t="s">
        <v>108</v>
      </c>
    </row>
    <row r="11" spans="1:12">
      <c r="A11" s="9">
        <v>10</v>
      </c>
      <c r="B11" s="9" t="s">
        <v>100</v>
      </c>
      <c r="C11" s="9" t="s">
        <v>117</v>
      </c>
      <c r="D11" s="9" t="s">
        <v>118</v>
      </c>
      <c r="E11" s="9" t="s">
        <v>117</v>
      </c>
      <c r="F11" s="9" t="s">
        <v>118</v>
      </c>
      <c r="G11" s="9" t="s">
        <v>150</v>
      </c>
      <c r="H11" s="9" t="s">
        <v>151</v>
      </c>
      <c r="I11" s="9" t="s">
        <v>152</v>
      </c>
      <c r="J11" s="9" t="s">
        <v>122</v>
      </c>
      <c r="K11" s="9" t="s">
        <v>107</v>
      </c>
      <c r="L11" s="9" t="s">
        <v>108</v>
      </c>
    </row>
    <row r="12" spans="1:12">
      <c r="A12" s="9">
        <v>11</v>
      </c>
      <c r="B12" s="9" t="s">
        <v>100</v>
      </c>
      <c r="C12" s="9" t="s">
        <v>153</v>
      </c>
      <c r="D12" s="9" t="s">
        <v>154</v>
      </c>
      <c r="E12" s="9" t="s">
        <v>153</v>
      </c>
      <c r="F12" s="9" t="s">
        <v>154</v>
      </c>
      <c r="G12" s="9" t="s">
        <v>155</v>
      </c>
      <c r="H12" s="9" t="s">
        <v>156</v>
      </c>
      <c r="I12" s="9" t="s">
        <v>157</v>
      </c>
      <c r="J12" s="9" t="s">
        <v>158</v>
      </c>
      <c r="K12" s="9" t="s">
        <v>159</v>
      </c>
      <c r="L12" s="9" t="s">
        <v>108</v>
      </c>
    </row>
    <row r="13" spans="1:12">
      <c r="A13" s="9">
        <v>12</v>
      </c>
      <c r="B13" s="9" t="s">
        <v>100</v>
      </c>
      <c r="C13" s="9" t="s">
        <v>160</v>
      </c>
      <c r="D13" s="9" t="s">
        <v>161</v>
      </c>
      <c r="E13" s="9" t="s">
        <v>162</v>
      </c>
      <c r="F13" s="9" t="s">
        <v>163</v>
      </c>
      <c r="G13" s="9" t="s">
        <v>164</v>
      </c>
      <c r="H13" s="9" t="s">
        <v>165</v>
      </c>
      <c r="I13" s="9" t="s">
        <v>166</v>
      </c>
      <c r="J13" s="9" t="s">
        <v>167</v>
      </c>
      <c r="K13" s="9" t="s">
        <v>107</v>
      </c>
      <c r="L13" s="9" t="s">
        <v>108</v>
      </c>
    </row>
    <row r="14" spans="1:12">
      <c r="A14" s="9">
        <v>13</v>
      </c>
      <c r="B14" s="9" t="s">
        <v>100</v>
      </c>
      <c r="C14" s="9" t="s">
        <v>168</v>
      </c>
      <c r="D14" s="9" t="s">
        <v>169</v>
      </c>
      <c r="E14" s="9" t="s">
        <v>170</v>
      </c>
      <c r="F14" s="9" t="s">
        <v>171</v>
      </c>
      <c r="G14" s="9" t="s">
        <v>172</v>
      </c>
      <c r="H14" s="9" t="s">
        <v>173</v>
      </c>
      <c r="I14" s="9" t="s">
        <v>174</v>
      </c>
      <c r="J14" s="9" t="s">
        <v>175</v>
      </c>
      <c r="K14" s="9" t="s">
        <v>107</v>
      </c>
      <c r="L14" s="9" t="s">
        <v>108</v>
      </c>
    </row>
    <row r="15" spans="1:12">
      <c r="A15" s="9">
        <v>14</v>
      </c>
      <c r="B15" s="9" t="s">
        <v>100</v>
      </c>
      <c r="C15" s="9" t="s">
        <v>176</v>
      </c>
      <c r="D15" s="9" t="s">
        <v>177</v>
      </c>
      <c r="E15" s="9" t="s">
        <v>178</v>
      </c>
      <c r="F15" s="9" t="s">
        <v>179</v>
      </c>
      <c r="G15" s="9" t="s">
        <v>180</v>
      </c>
      <c r="H15" s="9" t="s">
        <v>181</v>
      </c>
      <c r="I15" s="9" t="s">
        <v>182</v>
      </c>
      <c r="J15" s="9" t="s">
        <v>183</v>
      </c>
      <c r="K15" s="9" t="s">
        <v>107</v>
      </c>
      <c r="L15" s="9" t="s">
        <v>108</v>
      </c>
    </row>
    <row r="16" spans="1:12">
      <c r="A16" s="9">
        <v>15</v>
      </c>
      <c r="B16" s="9" t="s">
        <v>100</v>
      </c>
      <c r="C16" s="9" t="s">
        <v>184</v>
      </c>
      <c r="D16" s="9" t="s">
        <v>185</v>
      </c>
      <c r="E16" s="9" t="s">
        <v>186</v>
      </c>
      <c r="F16" s="9" t="s">
        <v>187</v>
      </c>
      <c r="G16" s="9" t="s">
        <v>188</v>
      </c>
      <c r="H16" s="9" t="s">
        <v>189</v>
      </c>
      <c r="I16" s="9" t="s">
        <v>190</v>
      </c>
      <c r="J16" s="9" t="s">
        <v>191</v>
      </c>
      <c r="K16" s="9" t="s">
        <v>107</v>
      </c>
      <c r="L16" s="9" t="s">
        <v>108</v>
      </c>
    </row>
    <row r="17" spans="1:12">
      <c r="A17" s="9">
        <v>16</v>
      </c>
      <c r="B17" s="9" t="s">
        <v>100</v>
      </c>
      <c r="C17" s="9" t="s">
        <v>153</v>
      </c>
      <c r="D17" s="9" t="s">
        <v>154</v>
      </c>
      <c r="E17" s="9" t="s">
        <v>153</v>
      </c>
      <c r="F17" s="9" t="s">
        <v>154</v>
      </c>
      <c r="G17" s="9" t="s">
        <v>192</v>
      </c>
      <c r="H17" s="9" t="s">
        <v>193</v>
      </c>
      <c r="I17" s="9" t="s">
        <v>194</v>
      </c>
      <c r="J17" s="9" t="s">
        <v>195</v>
      </c>
      <c r="K17" s="9" t="s">
        <v>107</v>
      </c>
      <c r="L17" s="9" t="s">
        <v>108</v>
      </c>
    </row>
    <row r="18" spans="1:12">
      <c r="A18" s="9">
        <v>17</v>
      </c>
      <c r="B18" s="9" t="s">
        <v>100</v>
      </c>
      <c r="C18" s="9" t="s">
        <v>101</v>
      </c>
      <c r="D18" s="9" t="s">
        <v>102</v>
      </c>
      <c r="E18" s="9" t="s">
        <v>101</v>
      </c>
      <c r="F18" s="9" t="s">
        <v>102</v>
      </c>
      <c r="G18" s="9" t="s">
        <v>196</v>
      </c>
      <c r="H18" s="9" t="s">
        <v>197</v>
      </c>
      <c r="I18" s="9" t="s">
        <v>198</v>
      </c>
      <c r="J18" s="9" t="s">
        <v>199</v>
      </c>
      <c r="K18" s="9" t="s">
        <v>107</v>
      </c>
      <c r="L18" s="9" t="s">
        <v>108</v>
      </c>
    </row>
    <row r="19" spans="1:12">
      <c r="A19" s="9">
        <v>18</v>
      </c>
      <c r="B19" s="9" t="s">
        <v>100</v>
      </c>
      <c r="C19" s="9" t="s">
        <v>101</v>
      </c>
      <c r="D19" s="9" t="s">
        <v>102</v>
      </c>
      <c r="E19" s="9" t="s">
        <v>101</v>
      </c>
      <c r="F19" s="9" t="s">
        <v>102</v>
      </c>
      <c r="G19" s="9" t="s">
        <v>200</v>
      </c>
      <c r="H19" s="9" t="s">
        <v>201</v>
      </c>
      <c r="I19" s="9" t="s">
        <v>202</v>
      </c>
      <c r="J19" s="9" t="s">
        <v>203</v>
      </c>
      <c r="K19" s="9" t="s">
        <v>107</v>
      </c>
      <c r="L19" s="9" t="s">
        <v>108</v>
      </c>
    </row>
    <row r="20" spans="1:12">
      <c r="A20" s="9">
        <v>19</v>
      </c>
      <c r="B20" s="9" t="s">
        <v>100</v>
      </c>
      <c r="C20" s="9" t="s">
        <v>204</v>
      </c>
      <c r="D20" s="9" t="s">
        <v>204</v>
      </c>
      <c r="E20" s="9" t="s">
        <v>204</v>
      </c>
      <c r="F20" s="9" t="s">
        <v>204</v>
      </c>
      <c r="G20" s="9" t="s">
        <v>205</v>
      </c>
      <c r="H20" s="9" t="s">
        <v>206</v>
      </c>
      <c r="I20" s="9" t="s">
        <v>207</v>
      </c>
      <c r="J20" s="9" t="s">
        <v>208</v>
      </c>
      <c r="K20" s="9" t="s">
        <v>107</v>
      </c>
      <c r="L20" s="9" t="s">
        <v>108</v>
      </c>
    </row>
    <row r="21" spans="1:12">
      <c r="A21" s="9">
        <v>20</v>
      </c>
      <c r="B21" s="9" t="s">
        <v>100</v>
      </c>
      <c r="C21" s="9" t="s">
        <v>209</v>
      </c>
      <c r="D21" s="9" t="s">
        <v>210</v>
      </c>
      <c r="E21" s="9" t="s">
        <v>211</v>
      </c>
      <c r="F21" s="9" t="s">
        <v>212</v>
      </c>
      <c r="G21" s="9" t="s">
        <v>213</v>
      </c>
      <c r="H21" s="9" t="s">
        <v>214</v>
      </c>
      <c r="I21" s="9" t="s">
        <v>215</v>
      </c>
      <c r="J21" s="9" t="s">
        <v>216</v>
      </c>
      <c r="K21" s="9" t="s">
        <v>107</v>
      </c>
      <c r="L21" s="9" t="s">
        <v>108</v>
      </c>
    </row>
    <row r="22" spans="1:12">
      <c r="A22" s="9">
        <v>21</v>
      </c>
      <c r="B22" s="9" t="s">
        <v>100</v>
      </c>
      <c r="C22" s="9" t="s">
        <v>217</v>
      </c>
      <c r="D22" s="9" t="s">
        <v>218</v>
      </c>
      <c r="E22" s="9" t="s">
        <v>219</v>
      </c>
      <c r="F22" s="9" t="s">
        <v>220</v>
      </c>
      <c r="G22" s="9" t="s">
        <v>221</v>
      </c>
      <c r="H22" s="9" t="s">
        <v>222</v>
      </c>
      <c r="I22" s="9" t="s">
        <v>223</v>
      </c>
      <c r="J22" s="9" t="s">
        <v>216</v>
      </c>
      <c r="K22" s="9" t="s">
        <v>107</v>
      </c>
      <c r="L22" s="9" t="s">
        <v>108</v>
      </c>
    </row>
    <row r="23" spans="1:12">
      <c r="A23" s="9">
        <v>22</v>
      </c>
      <c r="B23" s="9" t="s">
        <v>100</v>
      </c>
      <c r="C23" s="9" t="s">
        <v>217</v>
      </c>
      <c r="D23" s="9" t="s">
        <v>218</v>
      </c>
      <c r="E23" s="9" t="s">
        <v>224</v>
      </c>
      <c r="F23" s="9" t="s">
        <v>225</v>
      </c>
      <c r="G23" s="9" t="s">
        <v>226</v>
      </c>
      <c r="H23" s="9" t="s">
        <v>227</v>
      </c>
      <c r="I23" s="9" t="s">
        <v>228</v>
      </c>
      <c r="J23" s="9" t="s">
        <v>216</v>
      </c>
      <c r="K23" s="9" t="s">
        <v>107</v>
      </c>
      <c r="L23" s="9" t="s">
        <v>108</v>
      </c>
    </row>
    <row r="24" spans="1:12">
      <c r="A24" s="9">
        <v>23</v>
      </c>
      <c r="B24" s="9" t="s">
        <v>100</v>
      </c>
      <c r="C24" s="9" t="s">
        <v>229</v>
      </c>
      <c r="D24" s="9" t="s">
        <v>230</v>
      </c>
      <c r="E24" s="9" t="s">
        <v>231</v>
      </c>
      <c r="F24" s="9" t="s">
        <v>232</v>
      </c>
      <c r="G24" s="9" t="s">
        <v>233</v>
      </c>
      <c r="H24" s="9" t="s">
        <v>234</v>
      </c>
      <c r="I24" s="9" t="s">
        <v>235</v>
      </c>
      <c r="J24" s="9" t="s">
        <v>216</v>
      </c>
      <c r="K24" s="9" t="s">
        <v>107</v>
      </c>
      <c r="L24" s="9" t="s">
        <v>108</v>
      </c>
    </row>
    <row r="25" spans="1:12">
      <c r="A25" s="9">
        <v>24</v>
      </c>
      <c r="B25" s="9" t="s">
        <v>100</v>
      </c>
      <c r="C25" s="9" t="s">
        <v>236</v>
      </c>
      <c r="D25" s="9" t="s">
        <v>237</v>
      </c>
      <c r="E25" s="9" t="s">
        <v>238</v>
      </c>
      <c r="F25" s="9" t="s">
        <v>239</v>
      </c>
      <c r="G25" s="9" t="s">
        <v>240</v>
      </c>
      <c r="H25" s="9" t="s">
        <v>241</v>
      </c>
      <c r="I25" s="9" t="s">
        <v>242</v>
      </c>
      <c r="J25" s="9" t="s">
        <v>216</v>
      </c>
      <c r="K25" s="9" t="s">
        <v>107</v>
      </c>
      <c r="L25" s="9" t="s">
        <v>108</v>
      </c>
    </row>
    <row r="26" spans="1:12">
      <c r="A26" s="9">
        <v>25</v>
      </c>
      <c r="B26" s="9" t="s">
        <v>100</v>
      </c>
      <c r="C26" s="9" t="s">
        <v>243</v>
      </c>
      <c r="D26" s="9" t="s">
        <v>244</v>
      </c>
      <c r="E26" s="9" t="s">
        <v>245</v>
      </c>
      <c r="F26" s="9" t="s">
        <v>246</v>
      </c>
      <c r="G26" s="9" t="s">
        <v>247</v>
      </c>
      <c r="H26" s="9" t="s">
        <v>248</v>
      </c>
      <c r="I26" s="9" t="s">
        <v>249</v>
      </c>
      <c r="J26" s="9" t="s">
        <v>216</v>
      </c>
      <c r="K26" s="9" t="s">
        <v>107</v>
      </c>
      <c r="L26" s="9" t="s">
        <v>108</v>
      </c>
    </row>
    <row r="27" spans="1:12">
      <c r="A27" s="9">
        <v>26</v>
      </c>
      <c r="B27" s="9" t="s">
        <v>100</v>
      </c>
      <c r="C27" s="9" t="s">
        <v>209</v>
      </c>
      <c r="D27" s="9" t="s">
        <v>210</v>
      </c>
      <c r="E27" s="9" t="s">
        <v>250</v>
      </c>
      <c r="F27" s="9" t="s">
        <v>251</v>
      </c>
      <c r="G27" s="9" t="s">
        <v>252</v>
      </c>
      <c r="H27" s="9" t="s">
        <v>253</v>
      </c>
      <c r="I27" s="9" t="s">
        <v>254</v>
      </c>
      <c r="J27" s="9" t="s">
        <v>216</v>
      </c>
      <c r="K27" s="9" t="s">
        <v>107</v>
      </c>
      <c r="L27" s="9" t="s">
        <v>108</v>
      </c>
    </row>
    <row r="28" spans="1:12">
      <c r="A28" s="9">
        <v>27</v>
      </c>
      <c r="B28" s="9" t="s">
        <v>100</v>
      </c>
      <c r="C28" s="9" t="s">
        <v>229</v>
      </c>
      <c r="D28" s="9" t="s">
        <v>230</v>
      </c>
      <c r="E28" s="9" t="s">
        <v>255</v>
      </c>
      <c r="F28" s="9" t="s">
        <v>256</v>
      </c>
      <c r="G28" s="9" t="s">
        <v>257</v>
      </c>
      <c r="H28" s="9" t="s">
        <v>258</v>
      </c>
      <c r="I28" s="9" t="s">
        <v>259</v>
      </c>
      <c r="J28" s="9" t="s">
        <v>216</v>
      </c>
      <c r="K28" s="9" t="s">
        <v>107</v>
      </c>
      <c r="L28" s="9" t="s">
        <v>108</v>
      </c>
    </row>
    <row r="29" spans="1:12">
      <c r="A29" s="9">
        <v>28</v>
      </c>
      <c r="B29" s="9" t="s">
        <v>100</v>
      </c>
      <c r="C29" s="9" t="s">
        <v>184</v>
      </c>
      <c r="D29" s="9" t="s">
        <v>185</v>
      </c>
      <c r="E29" s="9" t="s">
        <v>186</v>
      </c>
      <c r="F29" s="9" t="s">
        <v>187</v>
      </c>
      <c r="G29" s="9" t="s">
        <v>260</v>
      </c>
      <c r="H29" s="9" t="s">
        <v>261</v>
      </c>
      <c r="I29" s="9" t="s">
        <v>262</v>
      </c>
      <c r="J29" s="9" t="s">
        <v>216</v>
      </c>
      <c r="K29" s="9" t="s">
        <v>107</v>
      </c>
      <c r="L29" s="9" t="s">
        <v>108</v>
      </c>
    </row>
    <row r="30" spans="1:12">
      <c r="A30" s="9">
        <v>29</v>
      </c>
      <c r="B30" s="9" t="s">
        <v>100</v>
      </c>
      <c r="C30" s="9" t="s">
        <v>263</v>
      </c>
      <c r="D30" s="9" t="s">
        <v>264</v>
      </c>
      <c r="E30" s="9" t="s">
        <v>263</v>
      </c>
      <c r="F30" s="9" t="s">
        <v>264</v>
      </c>
      <c r="G30" s="9" t="s">
        <v>265</v>
      </c>
      <c r="H30" s="9" t="s">
        <v>266</v>
      </c>
      <c r="I30" s="9" t="s">
        <v>267</v>
      </c>
      <c r="J30" s="9" t="s">
        <v>268</v>
      </c>
      <c r="K30" s="9" t="s">
        <v>107</v>
      </c>
      <c r="L30" s="9" t="s">
        <v>108</v>
      </c>
    </row>
    <row r="31" spans="1:12">
      <c r="A31" s="9">
        <v>30</v>
      </c>
      <c r="B31" s="9" t="s">
        <v>100</v>
      </c>
      <c r="C31" s="9" t="s">
        <v>101</v>
      </c>
      <c r="D31" s="9" t="s">
        <v>102</v>
      </c>
      <c r="E31" s="9" t="s">
        <v>101</v>
      </c>
      <c r="F31" s="9" t="s">
        <v>102</v>
      </c>
      <c r="G31" s="9" t="s">
        <v>269</v>
      </c>
      <c r="H31" s="9" t="s">
        <v>270</v>
      </c>
      <c r="I31" s="9" t="s">
        <v>271</v>
      </c>
      <c r="J31" s="9" t="s">
        <v>203</v>
      </c>
      <c r="K31" s="9" t="s">
        <v>107</v>
      </c>
      <c r="L31" s="9" t="s">
        <v>108</v>
      </c>
    </row>
    <row r="32" spans="1:12">
      <c r="A32" s="9">
        <v>31</v>
      </c>
      <c r="B32" s="9" t="s">
        <v>100</v>
      </c>
      <c r="C32" s="9" t="s">
        <v>229</v>
      </c>
      <c r="D32" s="9" t="s">
        <v>230</v>
      </c>
      <c r="E32" s="9" t="s">
        <v>272</v>
      </c>
      <c r="F32" s="9" t="s">
        <v>273</v>
      </c>
      <c r="G32" s="9" t="s">
        <v>274</v>
      </c>
      <c r="H32" s="9" t="s">
        <v>275</v>
      </c>
      <c r="I32" s="9" t="s">
        <v>276</v>
      </c>
      <c r="J32" s="9" t="s">
        <v>216</v>
      </c>
      <c r="K32" s="9" t="s">
        <v>107</v>
      </c>
      <c r="L32" s="9" t="s">
        <v>108</v>
      </c>
    </row>
    <row r="33" spans="1:12">
      <c r="A33" s="9">
        <v>32</v>
      </c>
      <c r="B33" s="9" t="s">
        <v>100</v>
      </c>
      <c r="C33" s="9" t="s">
        <v>277</v>
      </c>
      <c r="D33" s="9" t="s">
        <v>278</v>
      </c>
      <c r="E33" s="9" t="s">
        <v>279</v>
      </c>
      <c r="F33" s="9" t="s">
        <v>280</v>
      </c>
      <c r="G33" s="9" t="s">
        <v>281</v>
      </c>
      <c r="H33" s="9" t="s">
        <v>282</v>
      </c>
      <c r="I33" s="9" t="s">
        <v>283</v>
      </c>
      <c r="J33" s="9" t="s">
        <v>284</v>
      </c>
      <c r="K33" s="9" t="s">
        <v>107</v>
      </c>
      <c r="L33" s="9" t="s">
        <v>108</v>
      </c>
    </row>
    <row r="34" spans="1:12">
      <c r="A34" s="9">
        <v>33</v>
      </c>
      <c r="B34" s="9" t="s">
        <v>100</v>
      </c>
      <c r="C34" s="9" t="s">
        <v>285</v>
      </c>
      <c r="D34" s="9" t="s">
        <v>286</v>
      </c>
      <c r="E34" s="9" t="s">
        <v>287</v>
      </c>
      <c r="F34" s="9" t="s">
        <v>288</v>
      </c>
      <c r="G34" s="9" t="s">
        <v>289</v>
      </c>
      <c r="H34" s="9" t="s">
        <v>290</v>
      </c>
      <c r="I34" s="9" t="s">
        <v>291</v>
      </c>
      <c r="J34" s="9" t="s">
        <v>292</v>
      </c>
      <c r="K34" s="9" t="s">
        <v>107</v>
      </c>
      <c r="L34" s="9" t="s">
        <v>108</v>
      </c>
    </row>
    <row r="35" spans="1:12">
      <c r="A35" s="9">
        <v>34</v>
      </c>
      <c r="B35" s="9" t="s">
        <v>100</v>
      </c>
      <c r="C35" s="9" t="s">
        <v>168</v>
      </c>
      <c r="D35" s="9" t="s">
        <v>169</v>
      </c>
      <c r="E35" s="9" t="s">
        <v>293</v>
      </c>
      <c r="F35" s="9" t="s">
        <v>294</v>
      </c>
      <c r="G35" s="9" t="s">
        <v>295</v>
      </c>
      <c r="H35" s="9" t="s">
        <v>296</v>
      </c>
      <c r="I35" s="9" t="s">
        <v>297</v>
      </c>
      <c r="J35" s="9" t="s">
        <v>175</v>
      </c>
      <c r="K35" s="9" t="s">
        <v>107</v>
      </c>
      <c r="L35" s="9" t="s">
        <v>108</v>
      </c>
    </row>
    <row r="36" spans="1:12">
      <c r="A36" s="9">
        <v>35</v>
      </c>
      <c r="B36" s="9" t="s">
        <v>100</v>
      </c>
      <c r="C36" s="9" t="s">
        <v>298</v>
      </c>
      <c r="D36" s="9" t="s">
        <v>299</v>
      </c>
      <c r="E36" s="9" t="s">
        <v>298</v>
      </c>
      <c r="F36" s="9" t="s">
        <v>299</v>
      </c>
      <c r="G36" s="9" t="s">
        <v>300</v>
      </c>
      <c r="H36" s="9" t="s">
        <v>301</v>
      </c>
      <c r="I36" s="9" t="s">
        <v>302</v>
      </c>
      <c r="J36" s="9" t="s">
        <v>303</v>
      </c>
      <c r="K36" s="9" t="s">
        <v>107</v>
      </c>
      <c r="L36" s="9" t="s">
        <v>108</v>
      </c>
    </row>
    <row r="37" spans="1:12">
      <c r="A37" s="9">
        <v>36</v>
      </c>
      <c r="B37" s="9" t="s">
        <v>100</v>
      </c>
      <c r="C37" s="9" t="s">
        <v>304</v>
      </c>
      <c r="D37" s="9" t="s">
        <v>305</v>
      </c>
      <c r="E37" s="9" t="s">
        <v>306</v>
      </c>
      <c r="F37" s="9" t="s">
        <v>307</v>
      </c>
      <c r="G37" s="9" t="s">
        <v>308</v>
      </c>
      <c r="H37" s="9" t="s">
        <v>309</v>
      </c>
      <c r="I37" s="9" t="s">
        <v>310</v>
      </c>
      <c r="J37" s="9" t="s">
        <v>311</v>
      </c>
      <c r="K37" s="9" t="s">
        <v>107</v>
      </c>
      <c r="L37" s="9" t="s">
        <v>108</v>
      </c>
    </row>
    <row r="38" spans="1:12">
      <c r="A38" s="9">
        <v>37</v>
      </c>
      <c r="B38" s="9" t="s">
        <v>100</v>
      </c>
      <c r="C38" s="9" t="s">
        <v>312</v>
      </c>
      <c r="D38" s="9" t="s">
        <v>313</v>
      </c>
      <c r="E38" s="9" t="s">
        <v>314</v>
      </c>
      <c r="F38" s="9" t="s">
        <v>315</v>
      </c>
      <c r="G38" s="9" t="s">
        <v>316</v>
      </c>
      <c r="H38" s="9" t="s">
        <v>317</v>
      </c>
      <c r="I38" s="9" t="s">
        <v>318</v>
      </c>
      <c r="J38" s="9" t="s">
        <v>319</v>
      </c>
      <c r="K38" s="9" t="s">
        <v>107</v>
      </c>
      <c r="L38" s="9" t="s">
        <v>108</v>
      </c>
    </row>
    <row r="39" spans="1:12">
      <c r="A39" s="9">
        <v>38</v>
      </c>
      <c r="B39" s="9" t="s">
        <v>100</v>
      </c>
      <c r="C39" s="9" t="s">
        <v>277</v>
      </c>
      <c r="D39" s="9" t="s">
        <v>278</v>
      </c>
      <c r="E39" s="9" t="s">
        <v>320</v>
      </c>
      <c r="F39" s="9" t="s">
        <v>321</v>
      </c>
      <c r="G39" s="9" t="s">
        <v>322</v>
      </c>
      <c r="H39" s="9" t="s">
        <v>323</v>
      </c>
      <c r="I39" s="9" t="s">
        <v>324</v>
      </c>
      <c r="J39" s="9" t="s">
        <v>284</v>
      </c>
      <c r="K39" s="9" t="s">
        <v>107</v>
      </c>
      <c r="L39" s="9" t="s">
        <v>108</v>
      </c>
    </row>
    <row r="40" spans="1:12">
      <c r="A40" s="9">
        <v>39</v>
      </c>
      <c r="B40" s="9" t="s">
        <v>100</v>
      </c>
      <c r="C40" s="9" t="s">
        <v>277</v>
      </c>
      <c r="D40" s="9" t="s">
        <v>278</v>
      </c>
      <c r="E40" s="9" t="s">
        <v>325</v>
      </c>
      <c r="F40" s="9" t="s">
        <v>326</v>
      </c>
      <c r="G40" s="9" t="s">
        <v>327</v>
      </c>
      <c r="H40" s="9" t="s">
        <v>328</v>
      </c>
      <c r="I40" s="9" t="s">
        <v>329</v>
      </c>
      <c r="J40" s="9" t="s">
        <v>284</v>
      </c>
      <c r="K40" s="9" t="s">
        <v>107</v>
      </c>
      <c r="L40" s="9" t="s">
        <v>108</v>
      </c>
    </row>
    <row r="41" spans="1:12">
      <c r="A41" s="9">
        <v>40</v>
      </c>
      <c r="B41" s="9" t="s">
        <v>100</v>
      </c>
      <c r="C41" s="9" t="s">
        <v>330</v>
      </c>
      <c r="D41" s="9" t="s">
        <v>331</v>
      </c>
      <c r="E41" s="9" t="s">
        <v>330</v>
      </c>
      <c r="F41" s="9" t="s">
        <v>331</v>
      </c>
      <c r="G41" s="9" t="s">
        <v>332</v>
      </c>
      <c r="H41" s="9" t="s">
        <v>333</v>
      </c>
      <c r="I41" s="9" t="s">
        <v>334</v>
      </c>
      <c r="J41" s="9" t="s">
        <v>335</v>
      </c>
      <c r="K41" s="9" t="s">
        <v>107</v>
      </c>
      <c r="L41" s="9" t="s">
        <v>108</v>
      </c>
    </row>
    <row r="42" spans="1:12">
      <c r="A42" s="9">
        <v>41</v>
      </c>
      <c r="B42" s="9" t="s">
        <v>100</v>
      </c>
      <c r="C42" s="9" t="s">
        <v>336</v>
      </c>
      <c r="D42" s="9" t="s">
        <v>337</v>
      </c>
      <c r="E42" s="9" t="s">
        <v>338</v>
      </c>
      <c r="F42" s="9" t="s">
        <v>339</v>
      </c>
      <c r="G42" s="9" t="s">
        <v>340</v>
      </c>
      <c r="H42" s="9" t="s">
        <v>341</v>
      </c>
      <c r="I42" s="9" t="s">
        <v>342</v>
      </c>
      <c r="J42" s="9" t="s">
        <v>343</v>
      </c>
      <c r="K42" s="9" t="s">
        <v>107</v>
      </c>
      <c r="L42" s="9" t="s">
        <v>108</v>
      </c>
    </row>
    <row r="43" spans="1:12">
      <c r="A43" s="9">
        <v>42</v>
      </c>
      <c r="B43" s="9" t="s">
        <v>100</v>
      </c>
      <c r="C43" s="9" t="s">
        <v>344</v>
      </c>
      <c r="D43" s="9" t="s">
        <v>345</v>
      </c>
      <c r="E43" s="9" t="s">
        <v>346</v>
      </c>
      <c r="F43" s="9" t="s">
        <v>347</v>
      </c>
      <c r="G43" s="9" t="s">
        <v>348</v>
      </c>
      <c r="H43" s="9" t="s">
        <v>349</v>
      </c>
      <c r="I43" s="9" t="s">
        <v>350</v>
      </c>
      <c r="J43" s="9" t="s">
        <v>351</v>
      </c>
      <c r="K43" s="9" t="s">
        <v>107</v>
      </c>
      <c r="L43" s="9" t="s">
        <v>108</v>
      </c>
    </row>
    <row r="44" spans="1:12">
      <c r="A44" s="9">
        <v>43</v>
      </c>
      <c r="B44" s="9" t="s">
        <v>100</v>
      </c>
      <c r="C44" s="9" t="s">
        <v>352</v>
      </c>
      <c r="D44" s="9" t="s">
        <v>353</v>
      </c>
      <c r="E44" s="9" t="s">
        <v>354</v>
      </c>
      <c r="F44" s="9" t="s">
        <v>355</v>
      </c>
      <c r="G44" s="9" t="s">
        <v>356</v>
      </c>
      <c r="H44" s="9" t="s">
        <v>357</v>
      </c>
      <c r="I44" s="9" t="s">
        <v>358</v>
      </c>
      <c r="J44" s="9" t="s">
        <v>359</v>
      </c>
      <c r="K44" s="9" t="s">
        <v>107</v>
      </c>
      <c r="L44" s="9" t="s">
        <v>108</v>
      </c>
    </row>
    <row r="45" spans="1:12">
      <c r="A45" s="9">
        <v>44</v>
      </c>
      <c r="B45" s="9" t="s">
        <v>100</v>
      </c>
      <c r="C45" s="9" t="s">
        <v>168</v>
      </c>
      <c r="D45" s="9" t="s">
        <v>169</v>
      </c>
      <c r="E45" s="9" t="s">
        <v>360</v>
      </c>
      <c r="F45" s="9" t="s">
        <v>361</v>
      </c>
      <c r="G45" s="9" t="s">
        <v>362</v>
      </c>
      <c r="H45" s="9" t="s">
        <v>363</v>
      </c>
      <c r="I45" s="9" t="s">
        <v>364</v>
      </c>
      <c r="J45" s="9" t="s">
        <v>175</v>
      </c>
      <c r="K45" s="9" t="s">
        <v>107</v>
      </c>
      <c r="L45" s="9" t="s">
        <v>108</v>
      </c>
    </row>
    <row r="46" spans="1:12">
      <c r="A46" s="9">
        <v>45</v>
      </c>
      <c r="B46" s="9" t="s">
        <v>100</v>
      </c>
      <c r="C46" s="9" t="s">
        <v>365</v>
      </c>
      <c r="D46" s="9" t="s">
        <v>366</v>
      </c>
      <c r="E46" s="9" t="s">
        <v>367</v>
      </c>
      <c r="F46" s="9" t="s">
        <v>368</v>
      </c>
      <c r="G46" s="9" t="s">
        <v>369</v>
      </c>
      <c r="H46" s="9" t="s">
        <v>370</v>
      </c>
      <c r="I46" s="9" t="s">
        <v>371</v>
      </c>
      <c r="J46" s="9" t="s">
        <v>372</v>
      </c>
      <c r="K46" s="9" t="s">
        <v>107</v>
      </c>
      <c r="L46" s="9" t="s">
        <v>108</v>
      </c>
    </row>
    <row r="47" spans="1:12">
      <c r="A47" s="9">
        <v>46</v>
      </c>
      <c r="B47" s="9" t="s">
        <v>100</v>
      </c>
      <c r="C47" s="9" t="s">
        <v>336</v>
      </c>
      <c r="D47" s="9" t="s">
        <v>337</v>
      </c>
      <c r="E47" s="9" t="s">
        <v>373</v>
      </c>
      <c r="F47" s="9" t="s">
        <v>374</v>
      </c>
      <c r="G47" s="9" t="s">
        <v>375</v>
      </c>
      <c r="H47" s="9" t="s">
        <v>376</v>
      </c>
      <c r="I47" s="9" t="s">
        <v>377</v>
      </c>
      <c r="J47" s="9" t="s">
        <v>343</v>
      </c>
      <c r="K47" s="9" t="s">
        <v>107</v>
      </c>
      <c r="L47" s="9" t="s">
        <v>108</v>
      </c>
    </row>
    <row r="48" spans="1:12">
      <c r="A48" s="9">
        <v>47</v>
      </c>
      <c r="B48" s="9" t="s">
        <v>100</v>
      </c>
      <c r="C48" s="9" t="s">
        <v>336</v>
      </c>
      <c r="D48" s="9" t="s">
        <v>337</v>
      </c>
      <c r="E48" s="9" t="s">
        <v>378</v>
      </c>
      <c r="F48" s="9" t="s">
        <v>379</v>
      </c>
      <c r="G48" s="9" t="s">
        <v>380</v>
      </c>
      <c r="H48" s="9" t="s">
        <v>381</v>
      </c>
      <c r="I48" s="9" t="s">
        <v>382</v>
      </c>
      <c r="J48" s="9" t="s">
        <v>343</v>
      </c>
      <c r="K48" s="9" t="s">
        <v>107</v>
      </c>
      <c r="L48" s="9" t="s">
        <v>108</v>
      </c>
    </row>
    <row r="49" spans="1:12">
      <c r="A49" s="9">
        <v>48</v>
      </c>
      <c r="B49" s="9" t="s">
        <v>100</v>
      </c>
      <c r="C49" s="9" t="s">
        <v>336</v>
      </c>
      <c r="D49" s="9" t="s">
        <v>337</v>
      </c>
      <c r="E49" s="9" t="s">
        <v>378</v>
      </c>
      <c r="F49" s="9" t="s">
        <v>379</v>
      </c>
      <c r="G49" s="9" t="s">
        <v>383</v>
      </c>
      <c r="H49" s="9" t="s">
        <v>384</v>
      </c>
      <c r="I49" s="9" t="s">
        <v>385</v>
      </c>
      <c r="J49" s="9" t="s">
        <v>343</v>
      </c>
      <c r="K49" s="9" t="s">
        <v>107</v>
      </c>
      <c r="L49" s="9" t="s">
        <v>108</v>
      </c>
    </row>
    <row r="50" spans="1:12">
      <c r="A50" s="9">
        <v>49</v>
      </c>
      <c r="B50" s="9" t="s">
        <v>100</v>
      </c>
      <c r="C50" s="9" t="s">
        <v>312</v>
      </c>
      <c r="D50" s="9" t="s">
        <v>313</v>
      </c>
      <c r="E50" s="9" t="s">
        <v>386</v>
      </c>
      <c r="F50" s="9" t="s">
        <v>387</v>
      </c>
      <c r="G50" s="9" t="s">
        <v>388</v>
      </c>
      <c r="H50" s="9" t="s">
        <v>389</v>
      </c>
      <c r="I50" s="9" t="s">
        <v>390</v>
      </c>
      <c r="J50" s="9" t="s">
        <v>319</v>
      </c>
      <c r="K50" s="9" t="s">
        <v>107</v>
      </c>
      <c r="L50" s="9" t="s">
        <v>108</v>
      </c>
    </row>
    <row r="51" spans="1:12">
      <c r="A51" s="9">
        <v>50</v>
      </c>
      <c r="B51" s="9" t="s">
        <v>100</v>
      </c>
      <c r="C51" s="9" t="s">
        <v>391</v>
      </c>
      <c r="D51" s="9" t="s">
        <v>392</v>
      </c>
      <c r="E51" s="9" t="s">
        <v>393</v>
      </c>
      <c r="F51" s="9" t="s">
        <v>394</v>
      </c>
      <c r="G51" s="9" t="s">
        <v>395</v>
      </c>
      <c r="H51" s="9" t="s">
        <v>389</v>
      </c>
      <c r="I51" s="9" t="s">
        <v>396</v>
      </c>
      <c r="J51" s="9" t="s">
        <v>397</v>
      </c>
      <c r="K51" s="9" t="s">
        <v>107</v>
      </c>
      <c r="L51" s="9" t="s">
        <v>108</v>
      </c>
    </row>
    <row r="52" spans="1:12">
      <c r="A52" s="9">
        <v>51</v>
      </c>
      <c r="B52" s="9" t="s">
        <v>100</v>
      </c>
      <c r="C52" s="9" t="s">
        <v>398</v>
      </c>
      <c r="D52" s="9" t="s">
        <v>399</v>
      </c>
      <c r="E52" s="9" t="s">
        <v>400</v>
      </c>
      <c r="F52" s="9" t="s">
        <v>401</v>
      </c>
      <c r="G52" s="9" t="s">
        <v>402</v>
      </c>
      <c r="H52" s="9" t="s">
        <v>403</v>
      </c>
      <c r="I52" s="9" t="s">
        <v>404</v>
      </c>
      <c r="J52" s="9" t="s">
        <v>405</v>
      </c>
      <c r="K52" s="9" t="s">
        <v>107</v>
      </c>
      <c r="L52" s="9" t="s">
        <v>108</v>
      </c>
    </row>
    <row r="53" spans="1:12">
      <c r="A53" s="9">
        <v>52</v>
      </c>
      <c r="B53" s="9" t="s">
        <v>100</v>
      </c>
      <c r="C53" s="9" t="s">
        <v>344</v>
      </c>
      <c r="D53" s="9" t="s">
        <v>345</v>
      </c>
      <c r="E53" s="9" t="s">
        <v>406</v>
      </c>
      <c r="F53" s="9" t="s">
        <v>407</v>
      </c>
      <c r="G53" s="9" t="s">
        <v>408</v>
      </c>
      <c r="H53" s="9" t="s">
        <v>409</v>
      </c>
      <c r="I53" s="9" t="s">
        <v>410</v>
      </c>
      <c r="J53" s="9" t="s">
        <v>351</v>
      </c>
      <c r="K53" s="9" t="s">
        <v>107</v>
      </c>
      <c r="L53" s="9" t="s">
        <v>108</v>
      </c>
    </row>
    <row r="54" spans="1:12">
      <c r="A54" s="9">
        <v>53</v>
      </c>
      <c r="B54" s="9" t="s">
        <v>100</v>
      </c>
      <c r="C54" s="9" t="s">
        <v>344</v>
      </c>
      <c r="D54" s="9" t="s">
        <v>345</v>
      </c>
      <c r="E54" s="9" t="s">
        <v>411</v>
      </c>
      <c r="F54" s="9" t="s">
        <v>412</v>
      </c>
      <c r="G54" s="9" t="s">
        <v>413</v>
      </c>
      <c r="H54" s="9" t="s">
        <v>414</v>
      </c>
      <c r="I54" s="9" t="s">
        <v>415</v>
      </c>
      <c r="J54" s="9" t="s">
        <v>351</v>
      </c>
      <c r="K54" s="9" t="s">
        <v>107</v>
      </c>
      <c r="L54" s="9" t="s">
        <v>108</v>
      </c>
    </row>
    <row r="55" spans="1:12">
      <c r="A55" s="9">
        <v>54</v>
      </c>
      <c r="B55" s="9" t="s">
        <v>100</v>
      </c>
      <c r="C55" s="9" t="s">
        <v>416</v>
      </c>
      <c r="D55" s="9" t="s">
        <v>417</v>
      </c>
      <c r="E55" s="9" t="s">
        <v>418</v>
      </c>
      <c r="F55" s="9" t="s">
        <v>419</v>
      </c>
      <c r="G55" s="9" t="s">
        <v>420</v>
      </c>
      <c r="H55" s="9" t="s">
        <v>421</v>
      </c>
      <c r="I55" s="9" t="s">
        <v>422</v>
      </c>
      <c r="J55" s="9" t="s">
        <v>423</v>
      </c>
      <c r="K55" s="9" t="s">
        <v>107</v>
      </c>
      <c r="L55" s="9" t="s">
        <v>108</v>
      </c>
    </row>
    <row r="56" spans="1:12">
      <c r="A56" s="9">
        <v>55</v>
      </c>
      <c r="B56" s="9" t="s">
        <v>100</v>
      </c>
      <c r="C56" s="9" t="s">
        <v>141</v>
      </c>
      <c r="D56" s="9" t="s">
        <v>142</v>
      </c>
      <c r="E56" s="9" t="s">
        <v>141</v>
      </c>
      <c r="F56" s="9" t="s">
        <v>142</v>
      </c>
      <c r="G56" s="9" t="s">
        <v>424</v>
      </c>
      <c r="H56" s="9" t="s">
        <v>425</v>
      </c>
      <c r="I56" s="9" t="s">
        <v>426</v>
      </c>
      <c r="J56" s="9" t="s">
        <v>427</v>
      </c>
      <c r="K56" s="9" t="s">
        <v>107</v>
      </c>
      <c r="L56" s="9" t="s">
        <v>108</v>
      </c>
    </row>
    <row r="57" spans="1:12">
      <c r="A57" s="9">
        <v>56</v>
      </c>
      <c r="B57" s="9" t="s">
        <v>100</v>
      </c>
      <c r="C57" s="9" t="s">
        <v>391</v>
      </c>
      <c r="D57" s="9" t="s">
        <v>392</v>
      </c>
      <c r="E57" s="9" t="s">
        <v>428</v>
      </c>
      <c r="F57" s="9" t="s">
        <v>429</v>
      </c>
      <c r="G57" s="9" t="s">
        <v>430</v>
      </c>
      <c r="H57" s="9" t="s">
        <v>431</v>
      </c>
      <c r="I57" s="9" t="s">
        <v>432</v>
      </c>
      <c r="J57" s="9" t="s">
        <v>397</v>
      </c>
      <c r="K57" s="9" t="s">
        <v>107</v>
      </c>
      <c r="L57" s="9" t="s">
        <v>108</v>
      </c>
    </row>
    <row r="58" spans="1:12">
      <c r="A58" s="9">
        <v>57</v>
      </c>
      <c r="B58" s="9" t="s">
        <v>100</v>
      </c>
      <c r="C58" s="9" t="s">
        <v>312</v>
      </c>
      <c r="D58" s="9" t="s">
        <v>313</v>
      </c>
      <c r="E58" s="9" t="s">
        <v>433</v>
      </c>
      <c r="F58" s="9" t="s">
        <v>434</v>
      </c>
      <c r="G58" s="9" t="s">
        <v>435</v>
      </c>
      <c r="H58" s="9" t="s">
        <v>436</v>
      </c>
      <c r="I58" s="9" t="s">
        <v>437</v>
      </c>
      <c r="J58" s="9" t="s">
        <v>319</v>
      </c>
      <c r="K58" s="9" t="s">
        <v>107</v>
      </c>
      <c r="L58" s="9" t="s">
        <v>108</v>
      </c>
    </row>
    <row r="59" spans="1:12">
      <c r="A59" s="9">
        <v>58</v>
      </c>
      <c r="B59" s="9" t="s">
        <v>100</v>
      </c>
      <c r="C59" s="9" t="s">
        <v>277</v>
      </c>
      <c r="D59" s="9" t="s">
        <v>278</v>
      </c>
      <c r="E59" s="9" t="s">
        <v>433</v>
      </c>
      <c r="F59" s="9" t="s">
        <v>438</v>
      </c>
      <c r="G59" s="9" t="s">
        <v>439</v>
      </c>
      <c r="H59" s="9" t="s">
        <v>436</v>
      </c>
      <c r="I59" s="9" t="s">
        <v>440</v>
      </c>
      <c r="J59" s="9" t="s">
        <v>284</v>
      </c>
      <c r="K59" s="9" t="s">
        <v>107</v>
      </c>
      <c r="L59" s="9" t="s">
        <v>108</v>
      </c>
    </row>
    <row r="60" spans="1:12">
      <c r="A60" s="9">
        <v>59</v>
      </c>
      <c r="B60" s="9" t="s">
        <v>100</v>
      </c>
      <c r="C60" s="9" t="s">
        <v>441</v>
      </c>
      <c r="D60" s="9" t="s">
        <v>442</v>
      </c>
      <c r="E60" s="9" t="s">
        <v>441</v>
      </c>
      <c r="F60" s="9" t="s">
        <v>442</v>
      </c>
      <c r="G60" s="9" t="s">
        <v>443</v>
      </c>
      <c r="H60" s="9" t="s">
        <v>444</v>
      </c>
      <c r="I60" s="9" t="s">
        <v>445</v>
      </c>
      <c r="J60" s="9" t="s">
        <v>268</v>
      </c>
      <c r="K60" s="9" t="s">
        <v>107</v>
      </c>
      <c r="L60" s="9" t="s">
        <v>108</v>
      </c>
    </row>
    <row r="61" spans="1:12">
      <c r="A61" s="9">
        <v>60</v>
      </c>
      <c r="B61" s="9" t="s">
        <v>100</v>
      </c>
      <c r="C61" s="9" t="s">
        <v>446</v>
      </c>
      <c r="D61" s="9" t="s">
        <v>447</v>
      </c>
      <c r="E61" s="9" t="s">
        <v>448</v>
      </c>
      <c r="F61" s="9" t="s">
        <v>449</v>
      </c>
      <c r="G61" s="9" t="s">
        <v>450</v>
      </c>
      <c r="H61" s="9" t="s">
        <v>444</v>
      </c>
      <c r="I61" s="9" t="s">
        <v>451</v>
      </c>
      <c r="J61" s="9" t="s">
        <v>452</v>
      </c>
      <c r="K61" s="9" t="s">
        <v>107</v>
      </c>
      <c r="L61" s="9" t="s">
        <v>108</v>
      </c>
    </row>
    <row r="62" spans="1:12">
      <c r="A62" s="9">
        <v>61</v>
      </c>
      <c r="B62" s="9" t="s">
        <v>100</v>
      </c>
      <c r="C62" s="9" t="s">
        <v>446</v>
      </c>
      <c r="D62" s="9" t="s">
        <v>447</v>
      </c>
      <c r="E62" s="9" t="s">
        <v>453</v>
      </c>
      <c r="F62" s="9" t="s">
        <v>454</v>
      </c>
      <c r="G62" s="9" t="s">
        <v>455</v>
      </c>
      <c r="H62" s="9" t="s">
        <v>444</v>
      </c>
      <c r="I62" s="9" t="s">
        <v>456</v>
      </c>
      <c r="J62" s="9" t="s">
        <v>452</v>
      </c>
      <c r="K62" s="9" t="s">
        <v>107</v>
      </c>
      <c r="L62" s="9" t="s">
        <v>108</v>
      </c>
    </row>
    <row r="63" spans="1:12">
      <c r="A63" s="9">
        <v>62</v>
      </c>
      <c r="B63" s="9" t="s">
        <v>100</v>
      </c>
      <c r="C63" s="9" t="s">
        <v>117</v>
      </c>
      <c r="D63" s="9" t="s">
        <v>118</v>
      </c>
      <c r="E63" s="9" t="s">
        <v>117</v>
      </c>
      <c r="F63" s="9" t="s">
        <v>118</v>
      </c>
      <c r="G63" s="9" t="s">
        <v>457</v>
      </c>
      <c r="H63" s="9" t="s">
        <v>458</v>
      </c>
      <c r="I63" s="9" t="s">
        <v>459</v>
      </c>
      <c r="J63" s="9" t="s">
        <v>122</v>
      </c>
      <c r="K63" s="9" t="s">
        <v>107</v>
      </c>
      <c r="L63" s="9" t="s">
        <v>108</v>
      </c>
    </row>
    <row r="64" spans="1:12">
      <c r="A64" s="9">
        <v>63</v>
      </c>
      <c r="B64" s="9" t="s">
        <v>100</v>
      </c>
      <c r="C64" s="9" t="s">
        <v>460</v>
      </c>
      <c r="D64" s="9" t="s">
        <v>461</v>
      </c>
      <c r="E64" s="9" t="s">
        <v>462</v>
      </c>
      <c r="F64" s="9" t="s">
        <v>463</v>
      </c>
      <c r="G64" s="9" t="s">
        <v>464</v>
      </c>
      <c r="H64" s="9" t="s">
        <v>458</v>
      </c>
      <c r="I64" s="9" t="s">
        <v>465</v>
      </c>
      <c r="J64" s="9" t="s">
        <v>466</v>
      </c>
      <c r="K64" s="9" t="s">
        <v>107</v>
      </c>
      <c r="L64" s="9" t="s">
        <v>108</v>
      </c>
    </row>
    <row r="65" spans="1:12">
      <c r="A65" s="9">
        <v>64</v>
      </c>
      <c r="B65" s="9" t="s">
        <v>100</v>
      </c>
      <c r="C65" s="9" t="s">
        <v>467</v>
      </c>
      <c r="D65" s="9" t="s">
        <v>468</v>
      </c>
      <c r="E65" s="9" t="s">
        <v>469</v>
      </c>
      <c r="F65" s="9" t="s">
        <v>470</v>
      </c>
      <c r="G65" s="9" t="s">
        <v>471</v>
      </c>
      <c r="H65" s="9" t="s">
        <v>458</v>
      </c>
      <c r="I65" s="9" t="s">
        <v>472</v>
      </c>
      <c r="J65" s="9" t="s">
        <v>473</v>
      </c>
      <c r="K65" s="9" t="s">
        <v>107</v>
      </c>
      <c r="L65" s="9" t="s">
        <v>108</v>
      </c>
    </row>
    <row r="66" spans="1:12">
      <c r="A66" s="9">
        <v>65</v>
      </c>
      <c r="B66" s="9" t="s">
        <v>100</v>
      </c>
      <c r="C66" s="9" t="s">
        <v>391</v>
      </c>
      <c r="D66" s="9" t="s">
        <v>392</v>
      </c>
      <c r="E66" s="9" t="s">
        <v>474</v>
      </c>
      <c r="F66" s="9" t="s">
        <v>475</v>
      </c>
      <c r="G66" s="9" t="s">
        <v>476</v>
      </c>
      <c r="H66" s="9" t="s">
        <v>477</v>
      </c>
      <c r="I66" s="9" t="s">
        <v>478</v>
      </c>
      <c r="J66" s="9" t="s">
        <v>397</v>
      </c>
      <c r="K66" s="9" t="s">
        <v>107</v>
      </c>
      <c r="L66" s="9" t="s">
        <v>108</v>
      </c>
    </row>
    <row r="67" spans="1:12">
      <c r="A67" s="9">
        <v>66</v>
      </c>
      <c r="B67" s="9" t="s">
        <v>100</v>
      </c>
      <c r="C67" s="9" t="s">
        <v>479</v>
      </c>
      <c r="D67" s="9" t="s">
        <v>480</v>
      </c>
      <c r="E67" s="9" t="s">
        <v>481</v>
      </c>
      <c r="F67" s="9" t="s">
        <v>482</v>
      </c>
      <c r="G67" s="9" t="s">
        <v>483</v>
      </c>
      <c r="H67" s="9" t="s">
        <v>484</v>
      </c>
      <c r="I67" s="9" t="s">
        <v>485</v>
      </c>
      <c r="J67" s="9" t="s">
        <v>486</v>
      </c>
      <c r="K67" s="9" t="s">
        <v>107</v>
      </c>
      <c r="L67" s="9" t="s">
        <v>108</v>
      </c>
    </row>
    <row r="68" spans="1:12">
      <c r="A68" s="9">
        <v>67</v>
      </c>
      <c r="B68" s="9" t="s">
        <v>100</v>
      </c>
      <c r="C68" s="9" t="s">
        <v>487</v>
      </c>
      <c r="D68" s="9" t="s">
        <v>488</v>
      </c>
      <c r="E68" s="9" t="s">
        <v>489</v>
      </c>
      <c r="F68" s="9" t="s">
        <v>490</v>
      </c>
      <c r="G68" s="9" t="s">
        <v>491</v>
      </c>
      <c r="H68" s="9" t="s">
        <v>492</v>
      </c>
      <c r="I68" s="9" t="s">
        <v>493</v>
      </c>
      <c r="J68" s="9" t="s">
        <v>494</v>
      </c>
      <c r="K68" s="9" t="s">
        <v>107</v>
      </c>
      <c r="L68" s="9" t="s">
        <v>108</v>
      </c>
    </row>
    <row r="69" spans="1:12">
      <c r="A69" s="9">
        <v>68</v>
      </c>
      <c r="B69" s="9" t="s">
        <v>100</v>
      </c>
      <c r="C69" s="9" t="s">
        <v>487</v>
      </c>
      <c r="D69" s="9" t="s">
        <v>488</v>
      </c>
      <c r="E69" s="9" t="s">
        <v>495</v>
      </c>
      <c r="F69" s="9" t="s">
        <v>496</v>
      </c>
      <c r="G69" s="9" t="s">
        <v>497</v>
      </c>
      <c r="H69" s="9" t="s">
        <v>498</v>
      </c>
      <c r="I69" s="9" t="s">
        <v>499</v>
      </c>
      <c r="J69" s="9" t="s">
        <v>494</v>
      </c>
      <c r="K69" s="9" t="s">
        <v>107</v>
      </c>
      <c r="L69" s="9" t="s">
        <v>108</v>
      </c>
    </row>
    <row r="70" spans="1:12">
      <c r="A70" s="9">
        <v>69</v>
      </c>
      <c r="B70" s="9" t="s">
        <v>100</v>
      </c>
      <c r="C70" s="9" t="s">
        <v>391</v>
      </c>
      <c r="D70" s="9" t="s">
        <v>392</v>
      </c>
      <c r="E70" s="9" t="s">
        <v>231</v>
      </c>
      <c r="F70" s="9" t="s">
        <v>500</v>
      </c>
      <c r="G70" s="9" t="s">
        <v>501</v>
      </c>
      <c r="H70" s="9" t="s">
        <v>502</v>
      </c>
      <c r="I70" s="9" t="s">
        <v>503</v>
      </c>
      <c r="J70" s="9" t="s">
        <v>397</v>
      </c>
      <c r="K70" s="9" t="s">
        <v>107</v>
      </c>
      <c r="L70" s="9" t="s">
        <v>108</v>
      </c>
    </row>
    <row r="71" spans="1:12">
      <c r="A71" s="9">
        <v>70</v>
      </c>
      <c r="B71" s="9" t="s">
        <v>100</v>
      </c>
      <c r="C71" s="9" t="s">
        <v>304</v>
      </c>
      <c r="D71" s="9" t="s">
        <v>305</v>
      </c>
      <c r="E71" s="9" t="s">
        <v>504</v>
      </c>
      <c r="F71" s="9" t="s">
        <v>505</v>
      </c>
      <c r="G71" s="9" t="s">
        <v>506</v>
      </c>
      <c r="H71" s="9" t="s">
        <v>507</v>
      </c>
      <c r="I71" s="9" t="s">
        <v>508</v>
      </c>
      <c r="J71" s="9" t="s">
        <v>311</v>
      </c>
      <c r="K71" s="9" t="s">
        <v>107</v>
      </c>
      <c r="L71" s="9" t="s">
        <v>108</v>
      </c>
    </row>
    <row r="72" spans="1:12">
      <c r="A72" s="9">
        <v>71</v>
      </c>
      <c r="B72" s="9" t="s">
        <v>100</v>
      </c>
      <c r="C72" s="9" t="s">
        <v>416</v>
      </c>
      <c r="D72" s="9" t="s">
        <v>417</v>
      </c>
      <c r="E72" s="9" t="s">
        <v>509</v>
      </c>
      <c r="F72" s="9" t="s">
        <v>510</v>
      </c>
      <c r="G72" s="9" t="s">
        <v>511</v>
      </c>
      <c r="H72" s="9" t="s">
        <v>512</v>
      </c>
      <c r="I72" s="9" t="s">
        <v>513</v>
      </c>
      <c r="J72" s="9" t="s">
        <v>423</v>
      </c>
      <c r="K72" s="9" t="s">
        <v>107</v>
      </c>
      <c r="L72" s="9" t="s">
        <v>108</v>
      </c>
    </row>
    <row r="73" spans="1:12">
      <c r="A73" s="9">
        <v>72</v>
      </c>
      <c r="B73" s="9" t="s">
        <v>100</v>
      </c>
      <c r="C73" s="9" t="s">
        <v>416</v>
      </c>
      <c r="D73" s="9" t="s">
        <v>417</v>
      </c>
      <c r="E73" s="9" t="s">
        <v>514</v>
      </c>
      <c r="F73" s="9" t="s">
        <v>515</v>
      </c>
      <c r="G73" s="9" t="s">
        <v>516</v>
      </c>
      <c r="H73" s="9" t="s">
        <v>517</v>
      </c>
      <c r="I73" s="9" t="s">
        <v>518</v>
      </c>
      <c r="J73" s="9" t="s">
        <v>423</v>
      </c>
      <c r="K73" s="9" t="s">
        <v>107</v>
      </c>
      <c r="L73" s="9" t="s">
        <v>108</v>
      </c>
    </row>
    <row r="74" spans="1:12">
      <c r="A74" s="9">
        <v>73</v>
      </c>
      <c r="B74" s="9" t="s">
        <v>100</v>
      </c>
      <c r="C74" s="9" t="s">
        <v>519</v>
      </c>
      <c r="D74" s="9" t="s">
        <v>520</v>
      </c>
      <c r="E74" s="9" t="s">
        <v>521</v>
      </c>
      <c r="F74" s="9" t="s">
        <v>522</v>
      </c>
      <c r="G74" s="9" t="s">
        <v>523</v>
      </c>
      <c r="H74" s="9" t="s">
        <v>524</v>
      </c>
      <c r="I74" s="9" t="s">
        <v>525</v>
      </c>
      <c r="J74" s="9" t="s">
        <v>526</v>
      </c>
      <c r="K74" s="9" t="s">
        <v>107</v>
      </c>
      <c r="L74" s="9" t="s">
        <v>108</v>
      </c>
    </row>
    <row r="75" spans="1:12">
      <c r="A75" s="9">
        <v>74</v>
      </c>
      <c r="B75" s="9" t="s">
        <v>100</v>
      </c>
      <c r="C75" s="9" t="s">
        <v>398</v>
      </c>
      <c r="D75" s="9" t="s">
        <v>399</v>
      </c>
      <c r="E75" s="9" t="s">
        <v>527</v>
      </c>
      <c r="F75" s="9" t="s">
        <v>528</v>
      </c>
      <c r="G75" s="9" t="s">
        <v>529</v>
      </c>
      <c r="H75" s="9" t="s">
        <v>530</v>
      </c>
      <c r="I75" s="9" t="s">
        <v>531</v>
      </c>
      <c r="J75" s="9" t="s">
        <v>405</v>
      </c>
      <c r="K75" s="9" t="s">
        <v>107</v>
      </c>
      <c r="L75" s="9" t="s">
        <v>108</v>
      </c>
    </row>
    <row r="76" spans="1:12">
      <c r="A76" s="9">
        <v>75</v>
      </c>
      <c r="B76" s="9" t="s">
        <v>100</v>
      </c>
      <c r="C76" s="9" t="s">
        <v>168</v>
      </c>
      <c r="D76" s="9" t="s">
        <v>169</v>
      </c>
      <c r="E76" s="9" t="s">
        <v>532</v>
      </c>
      <c r="F76" s="9" t="s">
        <v>533</v>
      </c>
      <c r="G76" s="9" t="s">
        <v>534</v>
      </c>
      <c r="H76" s="9" t="s">
        <v>535</v>
      </c>
      <c r="I76" s="9" t="s">
        <v>536</v>
      </c>
      <c r="J76" s="9" t="s">
        <v>175</v>
      </c>
      <c r="K76" s="9" t="s">
        <v>107</v>
      </c>
      <c r="L76" s="9" t="s">
        <v>108</v>
      </c>
    </row>
    <row r="77" spans="1:12">
      <c r="A77" s="9">
        <v>76</v>
      </c>
      <c r="B77" s="9" t="s">
        <v>100</v>
      </c>
      <c r="C77" s="9" t="s">
        <v>537</v>
      </c>
      <c r="D77" s="9" t="s">
        <v>538</v>
      </c>
      <c r="E77" s="9" t="s">
        <v>539</v>
      </c>
      <c r="F77" s="9" t="s">
        <v>540</v>
      </c>
      <c r="G77" s="9" t="s">
        <v>541</v>
      </c>
      <c r="H77" s="9" t="s">
        <v>542</v>
      </c>
      <c r="I77" s="9" t="s">
        <v>543</v>
      </c>
      <c r="J77" s="9" t="s">
        <v>544</v>
      </c>
      <c r="K77" s="9" t="s">
        <v>107</v>
      </c>
      <c r="L77" s="9" t="s">
        <v>108</v>
      </c>
    </row>
    <row r="78" spans="1:12">
      <c r="A78" s="9">
        <v>77</v>
      </c>
      <c r="B78" s="9" t="s">
        <v>100</v>
      </c>
      <c r="C78" s="9" t="s">
        <v>229</v>
      </c>
      <c r="D78" s="9" t="s">
        <v>230</v>
      </c>
      <c r="E78" s="9" t="s">
        <v>545</v>
      </c>
      <c r="F78" s="9" t="s">
        <v>546</v>
      </c>
      <c r="G78" s="9" t="s">
        <v>547</v>
      </c>
      <c r="H78" s="9" t="s">
        <v>548</v>
      </c>
      <c r="I78" s="9" t="s">
        <v>549</v>
      </c>
      <c r="J78" s="9" t="s">
        <v>550</v>
      </c>
      <c r="K78" s="9" t="s">
        <v>107</v>
      </c>
      <c r="L78" s="9" t="s">
        <v>108</v>
      </c>
    </row>
    <row r="79" spans="1:12">
      <c r="A79" s="9">
        <v>78</v>
      </c>
      <c r="B79" s="9" t="s">
        <v>100</v>
      </c>
      <c r="C79" s="9" t="s">
        <v>160</v>
      </c>
      <c r="D79" s="9" t="s">
        <v>161</v>
      </c>
      <c r="E79" s="9" t="s">
        <v>545</v>
      </c>
      <c r="F79" s="9" t="s">
        <v>551</v>
      </c>
      <c r="G79" s="9" t="s">
        <v>552</v>
      </c>
      <c r="H79" s="9" t="s">
        <v>553</v>
      </c>
      <c r="I79" s="9" t="s">
        <v>554</v>
      </c>
      <c r="J79" s="9" t="s">
        <v>167</v>
      </c>
      <c r="K79" s="9" t="s">
        <v>107</v>
      </c>
      <c r="L79" s="9" t="s">
        <v>108</v>
      </c>
    </row>
    <row r="80" spans="1:12">
      <c r="A80" s="9">
        <v>79</v>
      </c>
      <c r="B80" s="9" t="s">
        <v>100</v>
      </c>
      <c r="C80" s="9" t="s">
        <v>555</v>
      </c>
      <c r="D80" s="9" t="s">
        <v>556</v>
      </c>
      <c r="E80" s="9" t="s">
        <v>557</v>
      </c>
      <c r="F80" s="9" t="s">
        <v>558</v>
      </c>
      <c r="G80" s="9" t="s">
        <v>559</v>
      </c>
      <c r="H80" s="9" t="s">
        <v>560</v>
      </c>
      <c r="I80" s="9" t="s">
        <v>561</v>
      </c>
      <c r="J80" s="9" t="s">
        <v>562</v>
      </c>
      <c r="K80" s="9" t="s">
        <v>107</v>
      </c>
      <c r="L80" s="9" t="s">
        <v>108</v>
      </c>
    </row>
    <row r="81" spans="1:12">
      <c r="A81" s="9">
        <v>80</v>
      </c>
      <c r="B81" s="9" t="s">
        <v>100</v>
      </c>
      <c r="C81" s="9" t="s">
        <v>391</v>
      </c>
      <c r="D81" s="9" t="s">
        <v>392</v>
      </c>
      <c r="E81" s="9" t="s">
        <v>563</v>
      </c>
      <c r="F81" s="9" t="s">
        <v>564</v>
      </c>
      <c r="G81" s="9" t="s">
        <v>565</v>
      </c>
      <c r="H81" s="9" t="s">
        <v>566</v>
      </c>
      <c r="I81" s="9" t="s">
        <v>567</v>
      </c>
      <c r="J81" s="9" t="s">
        <v>397</v>
      </c>
      <c r="K81" s="9" t="s">
        <v>107</v>
      </c>
      <c r="L81" s="9" t="s">
        <v>108</v>
      </c>
    </row>
    <row r="82" spans="1:12">
      <c r="A82" s="9">
        <v>81</v>
      </c>
      <c r="B82" s="9" t="s">
        <v>100</v>
      </c>
      <c r="C82" s="9" t="s">
        <v>568</v>
      </c>
      <c r="D82" s="9" t="s">
        <v>569</v>
      </c>
      <c r="E82" s="9" t="s">
        <v>570</v>
      </c>
      <c r="F82" s="9" t="s">
        <v>571</v>
      </c>
      <c r="G82" s="9" t="s">
        <v>572</v>
      </c>
      <c r="H82" s="9" t="s">
        <v>573</v>
      </c>
      <c r="I82" s="9" t="s">
        <v>574</v>
      </c>
      <c r="J82" s="9" t="s">
        <v>575</v>
      </c>
      <c r="K82" s="9" t="s">
        <v>107</v>
      </c>
      <c r="L82" s="9" t="s">
        <v>108</v>
      </c>
    </row>
    <row r="83" spans="1:12">
      <c r="A83" s="9">
        <v>82</v>
      </c>
      <c r="B83" s="9" t="s">
        <v>100</v>
      </c>
      <c r="C83" s="9" t="s">
        <v>576</v>
      </c>
      <c r="D83" s="9" t="s">
        <v>577</v>
      </c>
      <c r="E83" s="9" t="s">
        <v>576</v>
      </c>
      <c r="F83" s="9" t="s">
        <v>577</v>
      </c>
      <c r="G83" s="9" t="s">
        <v>578</v>
      </c>
      <c r="H83" s="9" t="s">
        <v>579</v>
      </c>
      <c r="I83" s="9" t="s">
        <v>580</v>
      </c>
      <c r="J83" s="9" t="s">
        <v>581</v>
      </c>
      <c r="K83" s="9" t="s">
        <v>107</v>
      </c>
      <c r="L83" s="9" t="s">
        <v>108</v>
      </c>
    </row>
    <row r="84" spans="1:12">
      <c r="A84" s="9">
        <v>83</v>
      </c>
      <c r="B84" s="9" t="s">
        <v>100</v>
      </c>
      <c r="C84" s="9" t="s">
        <v>576</v>
      </c>
      <c r="D84" s="9" t="s">
        <v>577</v>
      </c>
      <c r="E84" s="9" t="s">
        <v>576</v>
      </c>
      <c r="F84" s="9" t="s">
        <v>577</v>
      </c>
      <c r="G84" s="9" t="s">
        <v>582</v>
      </c>
      <c r="H84" s="9" t="s">
        <v>583</v>
      </c>
      <c r="I84" s="9" t="s">
        <v>584</v>
      </c>
      <c r="J84" s="9" t="s">
        <v>581</v>
      </c>
      <c r="K84" s="9" t="s">
        <v>585</v>
      </c>
      <c r="L84" s="9" t="s">
        <v>108</v>
      </c>
    </row>
    <row r="85" spans="1:12">
      <c r="A85" s="9">
        <v>84</v>
      </c>
      <c r="B85" s="9" t="s">
        <v>100</v>
      </c>
      <c r="C85" s="9" t="s">
        <v>576</v>
      </c>
      <c r="D85" s="9" t="s">
        <v>577</v>
      </c>
      <c r="E85" s="9" t="s">
        <v>576</v>
      </c>
      <c r="F85" s="9" t="s">
        <v>577</v>
      </c>
      <c r="G85" s="9" t="s">
        <v>582</v>
      </c>
      <c r="H85" s="9" t="s">
        <v>583</v>
      </c>
      <c r="I85" s="9" t="s">
        <v>584</v>
      </c>
      <c r="J85" s="9" t="s">
        <v>581</v>
      </c>
      <c r="K85" s="9" t="s">
        <v>159</v>
      </c>
      <c r="L85" s="9" t="s">
        <v>108</v>
      </c>
    </row>
    <row r="86" spans="1:12">
      <c r="A86" s="9">
        <v>85</v>
      </c>
      <c r="B86" s="9" t="s">
        <v>100</v>
      </c>
      <c r="C86" s="9" t="s">
        <v>586</v>
      </c>
      <c r="D86" s="9" t="s">
        <v>587</v>
      </c>
      <c r="E86" s="9" t="s">
        <v>588</v>
      </c>
      <c r="F86" s="9" t="s">
        <v>589</v>
      </c>
      <c r="G86" s="9" t="s">
        <v>590</v>
      </c>
      <c r="H86" s="9" t="s">
        <v>591</v>
      </c>
      <c r="I86" s="9" t="s">
        <v>592</v>
      </c>
      <c r="J86" s="9" t="s">
        <v>593</v>
      </c>
      <c r="K86" s="9" t="s">
        <v>107</v>
      </c>
      <c r="L86" s="9" t="s">
        <v>108</v>
      </c>
    </row>
    <row r="87" spans="1:12">
      <c r="A87" s="9">
        <v>86</v>
      </c>
      <c r="B87" s="9" t="s">
        <v>100</v>
      </c>
      <c r="C87" s="9" t="s">
        <v>391</v>
      </c>
      <c r="D87" s="9" t="s">
        <v>392</v>
      </c>
      <c r="E87" s="9" t="s">
        <v>594</v>
      </c>
      <c r="F87" s="9" t="s">
        <v>595</v>
      </c>
      <c r="G87" s="9" t="s">
        <v>596</v>
      </c>
      <c r="H87" s="9" t="s">
        <v>597</v>
      </c>
      <c r="I87" s="9" t="s">
        <v>598</v>
      </c>
      <c r="J87" s="9" t="s">
        <v>397</v>
      </c>
      <c r="K87" s="9" t="s">
        <v>107</v>
      </c>
      <c r="L87" s="9" t="s">
        <v>108</v>
      </c>
    </row>
    <row r="88" spans="1:12">
      <c r="A88" s="9">
        <v>87</v>
      </c>
      <c r="B88" s="9" t="s">
        <v>100</v>
      </c>
      <c r="C88" s="9" t="s">
        <v>277</v>
      </c>
      <c r="D88" s="9" t="s">
        <v>278</v>
      </c>
      <c r="E88" s="9" t="s">
        <v>279</v>
      </c>
      <c r="F88" s="9" t="s">
        <v>280</v>
      </c>
      <c r="G88" s="9" t="s">
        <v>599</v>
      </c>
      <c r="H88" s="9" t="s">
        <v>600</v>
      </c>
      <c r="I88" s="9" t="s">
        <v>601</v>
      </c>
      <c r="J88" s="9" t="s">
        <v>284</v>
      </c>
      <c r="K88" s="9" t="s">
        <v>107</v>
      </c>
      <c r="L88" s="9" t="s">
        <v>108</v>
      </c>
    </row>
    <row r="89" spans="1:12">
      <c r="A89" s="9">
        <v>88</v>
      </c>
      <c r="B89" s="9" t="s">
        <v>100</v>
      </c>
      <c r="C89" s="9" t="s">
        <v>555</v>
      </c>
      <c r="D89" s="9" t="s">
        <v>556</v>
      </c>
      <c r="E89" s="9" t="s">
        <v>602</v>
      </c>
      <c r="F89" s="9" t="s">
        <v>603</v>
      </c>
      <c r="G89" s="9" t="s">
        <v>604</v>
      </c>
      <c r="H89" s="9" t="s">
        <v>605</v>
      </c>
      <c r="I89" s="9" t="s">
        <v>606</v>
      </c>
      <c r="J89" s="9" t="s">
        <v>562</v>
      </c>
      <c r="K89" s="9" t="s">
        <v>107</v>
      </c>
      <c r="L89" s="9" t="s">
        <v>108</v>
      </c>
    </row>
    <row r="90" spans="1:12">
      <c r="A90" s="9">
        <v>89</v>
      </c>
      <c r="B90" s="9" t="s">
        <v>100</v>
      </c>
      <c r="C90" s="9" t="s">
        <v>160</v>
      </c>
      <c r="D90" s="9" t="s">
        <v>161</v>
      </c>
      <c r="E90" s="9" t="s">
        <v>607</v>
      </c>
      <c r="F90" s="9" t="s">
        <v>608</v>
      </c>
      <c r="G90" s="9" t="s">
        <v>609</v>
      </c>
      <c r="H90" s="9" t="s">
        <v>610</v>
      </c>
      <c r="I90" s="9" t="s">
        <v>611</v>
      </c>
      <c r="J90" s="9" t="s">
        <v>167</v>
      </c>
      <c r="K90" s="9" t="s">
        <v>107</v>
      </c>
      <c r="L90" s="9" t="s">
        <v>108</v>
      </c>
    </row>
    <row r="91" spans="1:12">
      <c r="A91" s="9">
        <v>90</v>
      </c>
      <c r="B91" s="9" t="s">
        <v>100</v>
      </c>
      <c r="C91" s="9" t="s">
        <v>312</v>
      </c>
      <c r="D91" s="9" t="s">
        <v>313</v>
      </c>
      <c r="E91" s="9" t="s">
        <v>612</v>
      </c>
      <c r="F91" s="9" t="s">
        <v>613</v>
      </c>
      <c r="G91" s="9" t="s">
        <v>614</v>
      </c>
      <c r="H91" s="9" t="s">
        <v>615</v>
      </c>
      <c r="I91" s="9" t="s">
        <v>616</v>
      </c>
      <c r="J91" s="9" t="s">
        <v>319</v>
      </c>
      <c r="K91" s="9" t="s">
        <v>107</v>
      </c>
      <c r="L91" s="9" t="s">
        <v>108</v>
      </c>
    </row>
    <row r="92" spans="1:12">
      <c r="A92" s="9">
        <v>91</v>
      </c>
      <c r="B92" s="9" t="s">
        <v>100</v>
      </c>
      <c r="C92" s="9" t="s">
        <v>555</v>
      </c>
      <c r="D92" s="9" t="s">
        <v>556</v>
      </c>
      <c r="E92" s="9" t="s">
        <v>617</v>
      </c>
      <c r="F92" s="9" t="s">
        <v>618</v>
      </c>
      <c r="G92" s="9" t="s">
        <v>619</v>
      </c>
      <c r="H92" s="9" t="s">
        <v>620</v>
      </c>
      <c r="I92" s="9" t="s">
        <v>621</v>
      </c>
      <c r="J92" s="9" t="s">
        <v>562</v>
      </c>
      <c r="K92" s="9" t="s">
        <v>107</v>
      </c>
      <c r="L92" s="9" t="s">
        <v>108</v>
      </c>
    </row>
    <row r="93" spans="1:12">
      <c r="A93" s="9">
        <v>92</v>
      </c>
      <c r="B93" s="9" t="s">
        <v>100</v>
      </c>
      <c r="C93" s="9" t="s">
        <v>176</v>
      </c>
      <c r="D93" s="9" t="s">
        <v>177</v>
      </c>
      <c r="E93" s="9" t="s">
        <v>622</v>
      </c>
      <c r="F93" s="9" t="s">
        <v>623</v>
      </c>
      <c r="G93" s="9" t="s">
        <v>624</v>
      </c>
      <c r="H93" s="9" t="s">
        <v>625</v>
      </c>
      <c r="I93" s="9" t="s">
        <v>626</v>
      </c>
      <c r="J93" s="9" t="s">
        <v>183</v>
      </c>
      <c r="K93" s="9" t="s">
        <v>107</v>
      </c>
      <c r="L93" s="9" t="s">
        <v>108</v>
      </c>
    </row>
    <row r="94" spans="1:12">
      <c r="A94" s="9">
        <v>93</v>
      </c>
      <c r="B94" s="9" t="s">
        <v>100</v>
      </c>
      <c r="C94" s="9" t="s">
        <v>627</v>
      </c>
      <c r="D94" s="9" t="s">
        <v>628</v>
      </c>
      <c r="E94" s="9" t="s">
        <v>629</v>
      </c>
      <c r="F94" s="9" t="s">
        <v>630</v>
      </c>
      <c r="G94" s="9" t="s">
        <v>631</v>
      </c>
      <c r="H94" s="9" t="s">
        <v>632</v>
      </c>
      <c r="I94" s="9" t="s">
        <v>633</v>
      </c>
      <c r="J94" s="9" t="s">
        <v>634</v>
      </c>
      <c r="K94" s="9" t="s">
        <v>107</v>
      </c>
      <c r="L94" s="9" t="s">
        <v>108</v>
      </c>
    </row>
    <row r="95" spans="1:12">
      <c r="A95" s="9">
        <v>94</v>
      </c>
      <c r="B95" s="9" t="s">
        <v>100</v>
      </c>
      <c r="C95" s="9" t="s">
        <v>635</v>
      </c>
      <c r="D95" s="9" t="s">
        <v>636</v>
      </c>
      <c r="E95" s="9" t="s">
        <v>635</v>
      </c>
      <c r="F95" s="9" t="s">
        <v>636</v>
      </c>
      <c r="G95" s="9" t="s">
        <v>637</v>
      </c>
      <c r="H95" s="9" t="s">
        <v>638</v>
      </c>
      <c r="I95" s="9" t="s">
        <v>639</v>
      </c>
      <c r="J95" s="9" t="s">
        <v>640</v>
      </c>
      <c r="K95" s="9" t="s">
        <v>107</v>
      </c>
      <c r="L95" s="9" t="s">
        <v>108</v>
      </c>
    </row>
    <row r="96" spans="1:12">
      <c r="A96" s="9">
        <v>95</v>
      </c>
      <c r="B96" s="9" t="s">
        <v>100</v>
      </c>
      <c r="C96" s="9" t="s">
        <v>641</v>
      </c>
      <c r="D96" s="9" t="s">
        <v>642</v>
      </c>
      <c r="E96" s="9" t="s">
        <v>643</v>
      </c>
      <c r="F96" s="9" t="s">
        <v>644</v>
      </c>
      <c r="G96" s="9" t="s">
        <v>645</v>
      </c>
      <c r="H96" s="9" t="s">
        <v>646</v>
      </c>
      <c r="I96" s="9" t="s">
        <v>647</v>
      </c>
      <c r="J96" s="9" t="s">
        <v>648</v>
      </c>
      <c r="K96" s="9" t="s">
        <v>107</v>
      </c>
      <c r="L96" s="9" t="s">
        <v>108</v>
      </c>
    </row>
    <row r="97" spans="1:12">
      <c r="A97" s="9">
        <v>96</v>
      </c>
      <c r="B97" s="9" t="s">
        <v>100</v>
      </c>
      <c r="C97" s="9" t="s">
        <v>649</v>
      </c>
      <c r="D97" s="9" t="s">
        <v>650</v>
      </c>
      <c r="E97" s="9" t="s">
        <v>651</v>
      </c>
      <c r="F97" s="9" t="s">
        <v>652</v>
      </c>
      <c r="G97" s="9" t="s">
        <v>653</v>
      </c>
      <c r="H97" s="9" t="s">
        <v>654</v>
      </c>
      <c r="I97" s="9" t="s">
        <v>655</v>
      </c>
      <c r="J97" s="9" t="s">
        <v>656</v>
      </c>
      <c r="K97" s="9" t="s">
        <v>107</v>
      </c>
      <c r="L97" s="9" t="s">
        <v>108</v>
      </c>
    </row>
    <row r="98" spans="1:12">
      <c r="A98" s="9">
        <v>97</v>
      </c>
      <c r="B98" s="9" t="s">
        <v>100</v>
      </c>
      <c r="C98" s="9" t="s">
        <v>568</v>
      </c>
      <c r="D98" s="9" t="s">
        <v>569</v>
      </c>
      <c r="E98" s="9" t="s">
        <v>657</v>
      </c>
      <c r="F98" s="9" t="s">
        <v>658</v>
      </c>
      <c r="G98" s="9" t="s">
        <v>659</v>
      </c>
      <c r="H98" s="9" t="s">
        <v>660</v>
      </c>
      <c r="I98" s="9" t="s">
        <v>661</v>
      </c>
      <c r="J98" s="9" t="s">
        <v>575</v>
      </c>
      <c r="K98" s="9" t="s">
        <v>107</v>
      </c>
      <c r="L98" s="9" t="s">
        <v>108</v>
      </c>
    </row>
    <row r="99" spans="1:12">
      <c r="A99" s="9">
        <v>98</v>
      </c>
      <c r="B99" s="9" t="s">
        <v>100</v>
      </c>
      <c r="C99" s="9" t="s">
        <v>662</v>
      </c>
      <c r="D99" s="9" t="s">
        <v>663</v>
      </c>
      <c r="E99" s="9" t="s">
        <v>664</v>
      </c>
      <c r="F99" s="9" t="s">
        <v>665</v>
      </c>
      <c r="G99" s="9" t="s">
        <v>666</v>
      </c>
      <c r="H99" s="9" t="s">
        <v>660</v>
      </c>
      <c r="I99" s="9" t="s">
        <v>667</v>
      </c>
      <c r="J99" s="9" t="s">
        <v>668</v>
      </c>
      <c r="K99" s="9" t="s">
        <v>107</v>
      </c>
      <c r="L99" s="9" t="s">
        <v>108</v>
      </c>
    </row>
    <row r="100" spans="1:12">
      <c r="A100" s="9">
        <v>99</v>
      </c>
      <c r="B100" s="9" t="s">
        <v>100</v>
      </c>
      <c r="C100" s="9" t="s">
        <v>669</v>
      </c>
      <c r="D100" s="9" t="s">
        <v>670</v>
      </c>
      <c r="E100" s="9" t="s">
        <v>671</v>
      </c>
      <c r="F100" s="9" t="s">
        <v>672</v>
      </c>
      <c r="G100" s="9" t="s">
        <v>673</v>
      </c>
      <c r="H100" s="9" t="s">
        <v>674</v>
      </c>
      <c r="I100" s="9" t="s">
        <v>675</v>
      </c>
      <c r="J100" s="9" t="s">
        <v>676</v>
      </c>
      <c r="K100" s="9" t="s">
        <v>107</v>
      </c>
      <c r="L100" s="9" t="s">
        <v>108</v>
      </c>
    </row>
    <row r="101" spans="1:12">
      <c r="A101" s="9">
        <v>100</v>
      </c>
      <c r="B101" s="9" t="s">
        <v>100</v>
      </c>
      <c r="C101" s="9" t="s">
        <v>101</v>
      </c>
      <c r="D101" s="9" t="s">
        <v>102</v>
      </c>
      <c r="E101" s="9" t="s">
        <v>101</v>
      </c>
      <c r="F101" s="9" t="s">
        <v>102</v>
      </c>
      <c r="G101" s="9" t="s">
        <v>677</v>
      </c>
      <c r="H101" s="9" t="s">
        <v>678</v>
      </c>
      <c r="I101" s="9" t="s">
        <v>679</v>
      </c>
      <c r="J101" s="9" t="s">
        <v>199</v>
      </c>
      <c r="K101" s="9" t="s">
        <v>107</v>
      </c>
      <c r="L101" s="9" t="s">
        <v>108</v>
      </c>
    </row>
    <row r="102" spans="1:12">
      <c r="A102" s="9">
        <v>101</v>
      </c>
      <c r="B102" s="9" t="s">
        <v>100</v>
      </c>
      <c r="C102" s="9" t="s">
        <v>680</v>
      </c>
      <c r="D102" s="9" t="s">
        <v>681</v>
      </c>
      <c r="E102" s="9" t="s">
        <v>680</v>
      </c>
      <c r="F102" s="9" t="s">
        <v>681</v>
      </c>
      <c r="G102" s="9" t="s">
        <v>682</v>
      </c>
      <c r="H102" s="9" t="s">
        <v>683</v>
      </c>
      <c r="I102" s="9" t="s">
        <v>684</v>
      </c>
      <c r="J102" s="9" t="s">
        <v>685</v>
      </c>
      <c r="K102" s="9" t="s">
        <v>686</v>
      </c>
      <c r="L102" s="9" t="s">
        <v>108</v>
      </c>
    </row>
    <row r="103" spans="1:12">
      <c r="A103" s="9">
        <v>102</v>
      </c>
      <c r="B103" s="9" t="s">
        <v>100</v>
      </c>
      <c r="C103" s="9" t="s">
        <v>680</v>
      </c>
      <c r="D103" s="9" t="s">
        <v>681</v>
      </c>
      <c r="E103" s="9" t="s">
        <v>680</v>
      </c>
      <c r="F103" s="9" t="s">
        <v>681</v>
      </c>
      <c r="G103" s="9" t="s">
        <v>682</v>
      </c>
      <c r="H103" s="9" t="s">
        <v>683</v>
      </c>
      <c r="I103" s="9" t="s">
        <v>684</v>
      </c>
      <c r="J103" s="9" t="s">
        <v>685</v>
      </c>
      <c r="K103" s="9" t="s">
        <v>159</v>
      </c>
      <c r="L103" s="9" t="s">
        <v>108</v>
      </c>
    </row>
    <row r="104" spans="1:12">
      <c r="A104" s="9">
        <v>103</v>
      </c>
      <c r="B104" s="9" t="s">
        <v>100</v>
      </c>
      <c r="C104" s="9" t="s">
        <v>687</v>
      </c>
      <c r="D104" s="9" t="s">
        <v>688</v>
      </c>
      <c r="E104" s="9" t="s">
        <v>689</v>
      </c>
      <c r="F104" s="9" t="s">
        <v>690</v>
      </c>
      <c r="G104" s="9" t="s">
        <v>691</v>
      </c>
      <c r="H104" s="9" t="s">
        <v>692</v>
      </c>
      <c r="I104" s="9" t="s">
        <v>693</v>
      </c>
      <c r="J104" s="9" t="s">
        <v>694</v>
      </c>
      <c r="K104" s="9" t="s">
        <v>107</v>
      </c>
      <c r="L104" s="9" t="s">
        <v>108</v>
      </c>
    </row>
    <row r="105" spans="1:12">
      <c r="A105" s="9">
        <v>104</v>
      </c>
      <c r="B105" s="9" t="s">
        <v>100</v>
      </c>
      <c r="C105" s="9" t="s">
        <v>695</v>
      </c>
      <c r="D105" s="9" t="s">
        <v>696</v>
      </c>
      <c r="E105" s="9" t="s">
        <v>697</v>
      </c>
      <c r="F105" s="9" t="s">
        <v>698</v>
      </c>
      <c r="G105" s="9" t="s">
        <v>699</v>
      </c>
      <c r="H105" s="9" t="s">
        <v>700</v>
      </c>
      <c r="I105" s="9" t="s">
        <v>701</v>
      </c>
      <c r="J105" s="9" t="s">
        <v>702</v>
      </c>
      <c r="K105" s="9" t="s">
        <v>107</v>
      </c>
      <c r="L105" s="9" t="s">
        <v>108</v>
      </c>
    </row>
    <row r="106" spans="1:12">
      <c r="A106" s="9">
        <v>105</v>
      </c>
      <c r="B106" s="9" t="s">
        <v>100</v>
      </c>
      <c r="C106" s="9" t="s">
        <v>109</v>
      </c>
      <c r="D106" s="9" t="s">
        <v>110</v>
      </c>
      <c r="E106" s="9" t="s">
        <v>111</v>
      </c>
      <c r="F106" s="9" t="s">
        <v>112</v>
      </c>
      <c r="G106" s="9" t="s">
        <v>703</v>
      </c>
      <c r="H106" s="9" t="s">
        <v>704</v>
      </c>
      <c r="I106" s="9" t="s">
        <v>705</v>
      </c>
      <c r="J106" s="9" t="s">
        <v>116</v>
      </c>
      <c r="K106" s="9" t="s">
        <v>107</v>
      </c>
      <c r="L106" s="9" t="s">
        <v>108</v>
      </c>
    </row>
    <row r="107" spans="1:12">
      <c r="A107" s="9">
        <v>106</v>
      </c>
      <c r="B107" s="9" t="s">
        <v>100</v>
      </c>
      <c r="C107" s="9" t="s">
        <v>344</v>
      </c>
      <c r="D107" s="9" t="s">
        <v>345</v>
      </c>
      <c r="E107" s="9" t="s">
        <v>706</v>
      </c>
      <c r="F107" s="9" t="s">
        <v>707</v>
      </c>
      <c r="G107" s="9" t="s">
        <v>708</v>
      </c>
      <c r="H107" s="9" t="s">
        <v>709</v>
      </c>
      <c r="I107" s="9" t="s">
        <v>710</v>
      </c>
      <c r="J107" s="9" t="s">
        <v>351</v>
      </c>
      <c r="K107" s="9" t="s">
        <v>107</v>
      </c>
      <c r="L107" s="9" t="s">
        <v>108</v>
      </c>
    </row>
    <row r="108" spans="1:12">
      <c r="A108" s="9">
        <v>107</v>
      </c>
      <c r="B108" s="9" t="s">
        <v>100</v>
      </c>
      <c r="C108" s="9" t="s">
        <v>460</v>
      </c>
      <c r="D108" s="9" t="s">
        <v>461</v>
      </c>
      <c r="E108" s="9" t="s">
        <v>711</v>
      </c>
      <c r="F108" s="9" t="s">
        <v>712</v>
      </c>
      <c r="G108" s="9" t="s">
        <v>713</v>
      </c>
      <c r="H108" s="9" t="s">
        <v>714</v>
      </c>
      <c r="I108" s="9" t="s">
        <v>715</v>
      </c>
      <c r="J108" s="9" t="s">
        <v>466</v>
      </c>
      <c r="K108" s="9" t="s">
        <v>107</v>
      </c>
      <c r="L108" s="9" t="s">
        <v>108</v>
      </c>
    </row>
    <row r="109" spans="1:12">
      <c r="A109" s="9">
        <v>108</v>
      </c>
      <c r="B109" s="9" t="s">
        <v>100</v>
      </c>
      <c r="C109" s="9" t="s">
        <v>352</v>
      </c>
      <c r="D109" s="9" t="s">
        <v>353</v>
      </c>
      <c r="E109" s="9" t="s">
        <v>716</v>
      </c>
      <c r="F109" s="9" t="s">
        <v>717</v>
      </c>
      <c r="G109" s="9" t="s">
        <v>718</v>
      </c>
      <c r="H109" s="9" t="s">
        <v>719</v>
      </c>
      <c r="I109" s="9" t="s">
        <v>720</v>
      </c>
      <c r="J109" s="9" t="s">
        <v>721</v>
      </c>
      <c r="K109" s="9" t="s">
        <v>107</v>
      </c>
      <c r="L109" s="9" t="s">
        <v>108</v>
      </c>
    </row>
    <row r="110" spans="1:12">
      <c r="A110" s="9">
        <v>109</v>
      </c>
      <c r="B110" s="9" t="s">
        <v>100</v>
      </c>
      <c r="C110" s="9" t="s">
        <v>722</v>
      </c>
      <c r="D110" s="9" t="s">
        <v>723</v>
      </c>
      <c r="E110" s="9" t="s">
        <v>724</v>
      </c>
      <c r="F110" s="9" t="s">
        <v>725</v>
      </c>
      <c r="G110" s="9" t="s">
        <v>726</v>
      </c>
      <c r="H110" s="9" t="s">
        <v>727</v>
      </c>
      <c r="I110" s="9" t="s">
        <v>728</v>
      </c>
      <c r="J110" s="9" t="s">
        <v>729</v>
      </c>
      <c r="K110" s="9" t="s">
        <v>107</v>
      </c>
      <c r="L110" s="9" t="s">
        <v>108</v>
      </c>
    </row>
    <row r="111" spans="1:12">
      <c r="A111" s="9">
        <v>110</v>
      </c>
      <c r="B111" s="9" t="s">
        <v>100</v>
      </c>
      <c r="C111" s="9" t="s">
        <v>330</v>
      </c>
      <c r="D111" s="9" t="s">
        <v>331</v>
      </c>
      <c r="E111" s="9" t="s">
        <v>330</v>
      </c>
      <c r="F111" s="9" t="s">
        <v>331</v>
      </c>
      <c r="G111" s="9" t="s">
        <v>730</v>
      </c>
      <c r="H111" s="9" t="s">
        <v>731</v>
      </c>
      <c r="I111" s="9" t="s">
        <v>732</v>
      </c>
      <c r="J111" s="9" t="s">
        <v>335</v>
      </c>
      <c r="K111" s="9" t="s">
        <v>107</v>
      </c>
      <c r="L111" s="9" t="s">
        <v>108</v>
      </c>
    </row>
    <row r="112" spans="1:12">
      <c r="A112" s="9">
        <v>111</v>
      </c>
      <c r="B112" s="9" t="s">
        <v>100</v>
      </c>
      <c r="C112" s="9" t="s">
        <v>733</v>
      </c>
      <c r="D112" s="9" t="s">
        <v>734</v>
      </c>
      <c r="E112" s="9" t="s">
        <v>735</v>
      </c>
      <c r="F112" s="9" t="s">
        <v>736</v>
      </c>
      <c r="G112" s="9" t="s">
        <v>737</v>
      </c>
      <c r="H112" s="9" t="s">
        <v>735</v>
      </c>
      <c r="I112" s="9" t="s">
        <v>738</v>
      </c>
      <c r="J112" s="9" t="s">
        <v>739</v>
      </c>
      <c r="K112" s="9" t="s">
        <v>107</v>
      </c>
      <c r="L112" s="9" t="s">
        <v>108</v>
      </c>
    </row>
    <row r="113" spans="1:12">
      <c r="A113" s="9">
        <v>112</v>
      </c>
      <c r="B113" s="9" t="s">
        <v>100</v>
      </c>
      <c r="C113" s="9" t="s">
        <v>101</v>
      </c>
      <c r="D113" s="9" t="s">
        <v>102</v>
      </c>
      <c r="E113" s="9" t="s">
        <v>101</v>
      </c>
      <c r="F113" s="9" t="s">
        <v>102</v>
      </c>
      <c r="G113" s="9" t="s">
        <v>740</v>
      </c>
      <c r="H113" s="9" t="s">
        <v>741</v>
      </c>
      <c r="I113" s="9" t="s">
        <v>742</v>
      </c>
      <c r="J113" s="9" t="s">
        <v>203</v>
      </c>
      <c r="K113" s="9" t="s">
        <v>107</v>
      </c>
      <c r="L113" s="9" t="s">
        <v>108</v>
      </c>
    </row>
    <row r="114" spans="1:12">
      <c r="A114" s="9">
        <v>113</v>
      </c>
      <c r="B114" s="9" t="s">
        <v>100</v>
      </c>
      <c r="C114" s="9" t="s">
        <v>101</v>
      </c>
      <c r="D114" s="9" t="s">
        <v>102</v>
      </c>
      <c r="E114" s="9" t="s">
        <v>101</v>
      </c>
      <c r="F114" s="9" t="s">
        <v>102</v>
      </c>
      <c r="G114" s="9" t="s">
        <v>743</v>
      </c>
      <c r="H114" s="9" t="s">
        <v>744</v>
      </c>
      <c r="I114" s="9" t="s">
        <v>745</v>
      </c>
      <c r="J114" s="9" t="s">
        <v>129</v>
      </c>
      <c r="K114" s="9" t="s">
        <v>107</v>
      </c>
      <c r="L114" s="9" t="s">
        <v>108</v>
      </c>
    </row>
    <row r="115" spans="1:12">
      <c r="A115" s="9">
        <v>114</v>
      </c>
      <c r="B115" s="9" t="s">
        <v>100</v>
      </c>
      <c r="C115" s="9" t="s">
        <v>117</v>
      </c>
      <c r="D115" s="9" t="s">
        <v>118</v>
      </c>
      <c r="E115" s="9" t="s">
        <v>117</v>
      </c>
      <c r="F115" s="9" t="s">
        <v>118</v>
      </c>
      <c r="G115" s="9" t="s">
        <v>746</v>
      </c>
      <c r="H115" s="9" t="s">
        <v>747</v>
      </c>
      <c r="I115" s="9" t="s">
        <v>748</v>
      </c>
      <c r="J115" s="9" t="s">
        <v>122</v>
      </c>
      <c r="K115" s="9" t="s">
        <v>107</v>
      </c>
      <c r="L115" s="9" t="s">
        <v>108</v>
      </c>
    </row>
    <row r="116" spans="1:12">
      <c r="A116" s="9">
        <v>115</v>
      </c>
      <c r="B116" s="9" t="s">
        <v>100</v>
      </c>
      <c r="C116" s="9" t="s">
        <v>441</v>
      </c>
      <c r="D116" s="9" t="s">
        <v>442</v>
      </c>
      <c r="E116" s="9" t="s">
        <v>441</v>
      </c>
      <c r="F116" s="9" t="s">
        <v>442</v>
      </c>
      <c r="G116" s="9" t="s">
        <v>749</v>
      </c>
      <c r="H116" s="9" t="s">
        <v>750</v>
      </c>
      <c r="I116" s="9" t="s">
        <v>751</v>
      </c>
      <c r="J116" s="9" t="s">
        <v>752</v>
      </c>
      <c r="K116" s="9" t="s">
        <v>753</v>
      </c>
      <c r="L116" s="9" t="s">
        <v>108</v>
      </c>
    </row>
    <row r="117" spans="1:12">
      <c r="A117" s="9">
        <v>116</v>
      </c>
      <c r="B117" s="9" t="s">
        <v>100</v>
      </c>
      <c r="C117" s="9" t="s">
        <v>441</v>
      </c>
      <c r="D117" s="9" t="s">
        <v>442</v>
      </c>
      <c r="E117" s="9" t="s">
        <v>441</v>
      </c>
      <c r="F117" s="9" t="s">
        <v>442</v>
      </c>
      <c r="G117" s="9" t="s">
        <v>749</v>
      </c>
      <c r="H117" s="9" t="s">
        <v>750</v>
      </c>
      <c r="I117" s="9" t="s">
        <v>751</v>
      </c>
      <c r="J117" s="9" t="s">
        <v>752</v>
      </c>
      <c r="K117" s="9" t="s">
        <v>159</v>
      </c>
      <c r="L117" s="9" t="s">
        <v>108</v>
      </c>
    </row>
    <row r="118" spans="1:12">
      <c r="A118" s="9">
        <v>117</v>
      </c>
      <c r="B118" s="9" t="s">
        <v>100</v>
      </c>
      <c r="C118" s="9" t="s">
        <v>330</v>
      </c>
      <c r="D118" s="9" t="s">
        <v>331</v>
      </c>
      <c r="E118" s="9" t="s">
        <v>330</v>
      </c>
      <c r="F118" s="9" t="s">
        <v>331</v>
      </c>
      <c r="G118" s="9" t="s">
        <v>754</v>
      </c>
      <c r="H118" s="9" t="s">
        <v>755</v>
      </c>
      <c r="I118" s="9" t="s">
        <v>756</v>
      </c>
      <c r="J118" s="9" t="s">
        <v>757</v>
      </c>
      <c r="K118" s="9" t="s">
        <v>107</v>
      </c>
      <c r="L118" s="9" t="s">
        <v>108</v>
      </c>
    </row>
    <row r="119" spans="1:12">
      <c r="A119" s="9">
        <v>118</v>
      </c>
      <c r="B119" s="9" t="s">
        <v>100</v>
      </c>
      <c r="C119" s="9" t="s">
        <v>101</v>
      </c>
      <c r="D119" s="9" t="s">
        <v>102</v>
      </c>
      <c r="E119" s="9" t="s">
        <v>101</v>
      </c>
      <c r="F119" s="9" t="s">
        <v>102</v>
      </c>
      <c r="G119" s="9" t="s">
        <v>758</v>
      </c>
      <c r="H119" s="9" t="s">
        <v>759</v>
      </c>
      <c r="I119" s="9" t="s">
        <v>760</v>
      </c>
      <c r="J119" s="9" t="s">
        <v>199</v>
      </c>
      <c r="K119" s="9" t="s">
        <v>753</v>
      </c>
      <c r="L119" s="9" t="s">
        <v>108</v>
      </c>
    </row>
    <row r="120" spans="1:12">
      <c r="A120" s="9">
        <v>119</v>
      </c>
      <c r="B120" s="9" t="s">
        <v>100</v>
      </c>
      <c r="C120" s="9" t="s">
        <v>101</v>
      </c>
      <c r="D120" s="9" t="s">
        <v>102</v>
      </c>
      <c r="E120" s="9" t="s">
        <v>101</v>
      </c>
      <c r="F120" s="9" t="s">
        <v>102</v>
      </c>
      <c r="G120" s="9" t="s">
        <v>761</v>
      </c>
      <c r="H120" s="9" t="s">
        <v>762</v>
      </c>
      <c r="I120" s="9" t="s">
        <v>763</v>
      </c>
      <c r="J120" s="9" t="s">
        <v>199</v>
      </c>
      <c r="K120" s="9" t="s">
        <v>159</v>
      </c>
      <c r="L120" s="9" t="s">
        <v>108</v>
      </c>
    </row>
    <row r="121" spans="1:12">
      <c r="A121" s="9">
        <v>120</v>
      </c>
      <c r="B121" s="9" t="s">
        <v>100</v>
      </c>
      <c r="C121" s="9" t="s">
        <v>101</v>
      </c>
      <c r="D121" s="9" t="s">
        <v>102</v>
      </c>
      <c r="E121" s="9" t="s">
        <v>101</v>
      </c>
      <c r="F121" s="9" t="s">
        <v>102</v>
      </c>
      <c r="G121" s="9" t="s">
        <v>764</v>
      </c>
      <c r="H121" s="9" t="s">
        <v>765</v>
      </c>
      <c r="I121" s="9" t="s">
        <v>766</v>
      </c>
      <c r="J121" s="9" t="s">
        <v>199</v>
      </c>
      <c r="K121" s="9" t="s">
        <v>159</v>
      </c>
      <c r="L121" s="9" t="s">
        <v>108</v>
      </c>
    </row>
    <row r="122" spans="1:12">
      <c r="A122" s="9">
        <v>121</v>
      </c>
      <c r="B122" s="9" t="s">
        <v>100</v>
      </c>
      <c r="C122" s="9" t="s">
        <v>101</v>
      </c>
      <c r="D122" s="9" t="s">
        <v>102</v>
      </c>
      <c r="E122" s="9" t="s">
        <v>101</v>
      </c>
      <c r="F122" s="9" t="s">
        <v>102</v>
      </c>
      <c r="G122" s="9" t="s">
        <v>767</v>
      </c>
      <c r="H122" s="9" t="s">
        <v>768</v>
      </c>
      <c r="I122" s="9" t="s">
        <v>769</v>
      </c>
      <c r="J122" s="9" t="s">
        <v>199</v>
      </c>
      <c r="K122" s="9" t="s">
        <v>107</v>
      </c>
      <c r="L122" s="9" t="s">
        <v>108</v>
      </c>
    </row>
    <row r="123" spans="1:12">
      <c r="A123" s="9">
        <v>122</v>
      </c>
      <c r="B123" s="9" t="s">
        <v>100</v>
      </c>
      <c r="C123" s="9" t="s">
        <v>101</v>
      </c>
      <c r="D123" s="9" t="s">
        <v>102</v>
      </c>
      <c r="E123" s="9" t="s">
        <v>101</v>
      </c>
      <c r="F123" s="9" t="s">
        <v>102</v>
      </c>
      <c r="G123" s="9" t="s">
        <v>770</v>
      </c>
      <c r="H123" s="9" t="s">
        <v>771</v>
      </c>
      <c r="I123" s="9" t="s">
        <v>772</v>
      </c>
      <c r="J123" s="9" t="s">
        <v>203</v>
      </c>
      <c r="K123" s="9" t="s">
        <v>107</v>
      </c>
      <c r="L123" s="9" t="s">
        <v>108</v>
      </c>
    </row>
    <row r="124" spans="1:12">
      <c r="A124" s="9">
        <v>123</v>
      </c>
      <c r="B124" s="9" t="s">
        <v>100</v>
      </c>
      <c r="C124" s="9" t="s">
        <v>263</v>
      </c>
      <c r="D124" s="9" t="s">
        <v>264</v>
      </c>
      <c r="E124" s="9" t="s">
        <v>263</v>
      </c>
      <c r="F124" s="9" t="s">
        <v>264</v>
      </c>
      <c r="G124" s="9" t="s">
        <v>773</v>
      </c>
      <c r="H124" s="9" t="s">
        <v>774</v>
      </c>
      <c r="I124" s="9" t="s">
        <v>775</v>
      </c>
      <c r="J124" s="9" t="s">
        <v>752</v>
      </c>
      <c r="K124" s="9" t="s">
        <v>159</v>
      </c>
      <c r="L124" s="9" t="s">
        <v>108</v>
      </c>
    </row>
    <row r="125" spans="1:12">
      <c r="A125" s="9">
        <v>124</v>
      </c>
      <c r="B125" s="9" t="s">
        <v>100</v>
      </c>
      <c r="C125" s="9" t="s">
        <v>263</v>
      </c>
      <c r="D125" s="9" t="s">
        <v>264</v>
      </c>
      <c r="E125" s="9" t="s">
        <v>263</v>
      </c>
      <c r="F125" s="9" t="s">
        <v>264</v>
      </c>
      <c r="G125" s="9" t="s">
        <v>776</v>
      </c>
      <c r="H125" s="9" t="s">
        <v>777</v>
      </c>
      <c r="I125" s="9" t="s">
        <v>778</v>
      </c>
      <c r="J125" s="9" t="s">
        <v>268</v>
      </c>
      <c r="K125" s="9" t="s">
        <v>753</v>
      </c>
      <c r="L125" s="9" t="s">
        <v>108</v>
      </c>
    </row>
    <row r="126" spans="1:12">
      <c r="A126" s="9">
        <v>125</v>
      </c>
      <c r="B126" s="9" t="s">
        <v>100</v>
      </c>
      <c r="C126" s="9" t="s">
        <v>101</v>
      </c>
      <c r="D126" s="9" t="s">
        <v>102</v>
      </c>
      <c r="E126" s="9" t="s">
        <v>101</v>
      </c>
      <c r="F126" s="9" t="s">
        <v>102</v>
      </c>
      <c r="G126" s="9" t="s">
        <v>779</v>
      </c>
      <c r="H126" s="9" t="s">
        <v>780</v>
      </c>
      <c r="I126" s="9" t="s">
        <v>781</v>
      </c>
      <c r="J126" s="9" t="s">
        <v>203</v>
      </c>
      <c r="K126" s="9" t="s">
        <v>107</v>
      </c>
      <c r="L126" s="9" t="s">
        <v>108</v>
      </c>
    </row>
    <row r="127" spans="1:12">
      <c r="A127" s="9">
        <v>126</v>
      </c>
      <c r="B127" s="9" t="s">
        <v>100</v>
      </c>
      <c r="C127" s="9" t="s">
        <v>782</v>
      </c>
      <c r="D127" s="9" t="s">
        <v>783</v>
      </c>
      <c r="E127" s="9" t="s">
        <v>784</v>
      </c>
      <c r="F127" s="9" t="s">
        <v>785</v>
      </c>
      <c r="G127" s="9" t="s">
        <v>786</v>
      </c>
      <c r="H127" s="9" t="s">
        <v>787</v>
      </c>
      <c r="I127" s="9" t="s">
        <v>788</v>
      </c>
      <c r="J127" s="9" t="s">
        <v>789</v>
      </c>
      <c r="K127" s="9" t="s">
        <v>107</v>
      </c>
      <c r="L127" s="9" t="s">
        <v>108</v>
      </c>
    </row>
    <row r="128" spans="1:12">
      <c r="A128" s="9">
        <v>127</v>
      </c>
      <c r="B128" s="9" t="s">
        <v>100</v>
      </c>
      <c r="C128" s="9" t="s">
        <v>790</v>
      </c>
      <c r="D128" s="9" t="s">
        <v>791</v>
      </c>
      <c r="E128" s="9" t="s">
        <v>792</v>
      </c>
      <c r="F128" s="9" t="s">
        <v>793</v>
      </c>
      <c r="G128" s="9" t="s">
        <v>794</v>
      </c>
      <c r="H128" s="9" t="s">
        <v>795</v>
      </c>
      <c r="I128" s="9" t="s">
        <v>796</v>
      </c>
      <c r="J128" s="9" t="s">
        <v>797</v>
      </c>
      <c r="K128" s="9" t="s">
        <v>107</v>
      </c>
      <c r="L128" s="9" t="s">
        <v>108</v>
      </c>
    </row>
    <row r="129" spans="1:12">
      <c r="A129" s="9">
        <v>128</v>
      </c>
      <c r="B129" s="9" t="s">
        <v>100</v>
      </c>
      <c r="C129" s="9" t="s">
        <v>209</v>
      </c>
      <c r="D129" s="9" t="s">
        <v>210</v>
      </c>
      <c r="E129" s="9" t="s">
        <v>798</v>
      </c>
      <c r="F129" s="9" t="s">
        <v>799</v>
      </c>
      <c r="G129" s="9" t="s">
        <v>800</v>
      </c>
      <c r="H129" s="9" t="s">
        <v>801</v>
      </c>
      <c r="I129" s="9" t="s">
        <v>802</v>
      </c>
      <c r="J129" s="9" t="s">
        <v>803</v>
      </c>
      <c r="K129" s="9" t="s">
        <v>753</v>
      </c>
      <c r="L129" s="9" t="s">
        <v>108</v>
      </c>
    </row>
    <row r="130" spans="1:12">
      <c r="A130" s="9">
        <v>129</v>
      </c>
      <c r="B130" s="9" t="s">
        <v>100</v>
      </c>
      <c r="C130" s="9" t="s">
        <v>209</v>
      </c>
      <c r="D130" s="9" t="s">
        <v>210</v>
      </c>
      <c r="E130" s="9" t="s">
        <v>798</v>
      </c>
      <c r="F130" s="9" t="s">
        <v>799</v>
      </c>
      <c r="G130" s="9" t="s">
        <v>800</v>
      </c>
      <c r="H130" s="9" t="s">
        <v>801</v>
      </c>
      <c r="I130" s="9" t="s">
        <v>802</v>
      </c>
      <c r="J130" s="9" t="s">
        <v>803</v>
      </c>
      <c r="K130" s="9" t="s">
        <v>159</v>
      </c>
      <c r="L130" s="9" t="s">
        <v>108</v>
      </c>
    </row>
    <row r="131" spans="1:12">
      <c r="A131" s="9">
        <v>130</v>
      </c>
      <c r="B131" s="9" t="s">
        <v>100</v>
      </c>
      <c r="C131" s="9" t="s">
        <v>576</v>
      </c>
      <c r="D131" s="9" t="s">
        <v>577</v>
      </c>
      <c r="E131" s="9" t="s">
        <v>576</v>
      </c>
      <c r="F131" s="9" t="s">
        <v>577</v>
      </c>
      <c r="G131" s="9" t="s">
        <v>804</v>
      </c>
      <c r="H131" s="9" t="s">
        <v>805</v>
      </c>
      <c r="I131" s="9" t="s">
        <v>806</v>
      </c>
      <c r="J131" s="9" t="s">
        <v>752</v>
      </c>
      <c r="K131" s="9" t="s">
        <v>107</v>
      </c>
      <c r="L131" s="9" t="s">
        <v>108</v>
      </c>
    </row>
    <row r="132" spans="1:12">
      <c r="A132" s="9">
        <v>131</v>
      </c>
      <c r="B132" s="9" t="s">
        <v>100</v>
      </c>
      <c r="C132" s="9" t="s">
        <v>330</v>
      </c>
      <c r="D132" s="9" t="s">
        <v>331</v>
      </c>
      <c r="E132" s="9" t="s">
        <v>330</v>
      </c>
      <c r="F132" s="9" t="s">
        <v>331</v>
      </c>
      <c r="G132" s="9" t="s">
        <v>807</v>
      </c>
      <c r="H132" s="9" t="s">
        <v>808</v>
      </c>
      <c r="I132" s="9" t="s">
        <v>809</v>
      </c>
      <c r="J132" s="9" t="s">
        <v>335</v>
      </c>
      <c r="K132" s="9" t="s">
        <v>107</v>
      </c>
      <c r="L132" s="9" t="s">
        <v>108</v>
      </c>
    </row>
    <row r="133" spans="1:12">
      <c r="A133" s="9">
        <v>132</v>
      </c>
      <c r="B133" s="9" t="s">
        <v>100</v>
      </c>
      <c r="C133" s="9" t="s">
        <v>160</v>
      </c>
      <c r="D133" s="9" t="s">
        <v>161</v>
      </c>
      <c r="E133" s="9" t="s">
        <v>607</v>
      </c>
      <c r="F133" s="9" t="s">
        <v>608</v>
      </c>
      <c r="G133" s="9" t="s">
        <v>810</v>
      </c>
      <c r="H133" s="9" t="s">
        <v>811</v>
      </c>
      <c r="I133" s="9" t="s">
        <v>812</v>
      </c>
      <c r="J133" s="9" t="s">
        <v>167</v>
      </c>
      <c r="K133" s="9" t="s">
        <v>107</v>
      </c>
      <c r="L133" s="9" t="s">
        <v>108</v>
      </c>
    </row>
    <row r="134" spans="1:12">
      <c r="A134" s="9">
        <v>133</v>
      </c>
      <c r="B134" s="9" t="s">
        <v>100</v>
      </c>
      <c r="C134" s="9" t="s">
        <v>101</v>
      </c>
      <c r="D134" s="9" t="s">
        <v>102</v>
      </c>
      <c r="E134" s="9" t="s">
        <v>101</v>
      </c>
      <c r="F134" s="9" t="s">
        <v>102</v>
      </c>
      <c r="G134" s="9" t="s">
        <v>813</v>
      </c>
      <c r="H134" s="9" t="s">
        <v>814</v>
      </c>
      <c r="I134" s="9" t="s">
        <v>815</v>
      </c>
      <c r="J134" s="9" t="s">
        <v>199</v>
      </c>
      <c r="K134" s="9" t="s">
        <v>686</v>
      </c>
      <c r="L134" s="9" t="s">
        <v>108</v>
      </c>
    </row>
    <row r="135" spans="1:12">
      <c r="A135" s="9">
        <v>134</v>
      </c>
      <c r="B135" s="9" t="s">
        <v>100</v>
      </c>
      <c r="C135" s="9" t="s">
        <v>209</v>
      </c>
      <c r="D135" s="9" t="s">
        <v>210</v>
      </c>
      <c r="E135" s="9" t="s">
        <v>211</v>
      </c>
      <c r="F135" s="9" t="s">
        <v>212</v>
      </c>
      <c r="G135" s="9" t="s">
        <v>816</v>
      </c>
      <c r="H135" s="9" t="s">
        <v>817</v>
      </c>
      <c r="I135" s="9" t="s">
        <v>818</v>
      </c>
      <c r="J135" s="9" t="s">
        <v>803</v>
      </c>
      <c r="K135" s="9" t="s">
        <v>107</v>
      </c>
      <c r="L135" s="9" t="s">
        <v>108</v>
      </c>
    </row>
    <row r="136" spans="1:12">
      <c r="A136" s="9">
        <v>135</v>
      </c>
      <c r="B136" s="9" t="s">
        <v>100</v>
      </c>
      <c r="C136" s="9" t="s">
        <v>160</v>
      </c>
      <c r="D136" s="9" t="s">
        <v>161</v>
      </c>
      <c r="E136" s="9" t="s">
        <v>819</v>
      </c>
      <c r="F136" s="9" t="s">
        <v>820</v>
      </c>
      <c r="G136" s="9" t="s">
        <v>821</v>
      </c>
      <c r="H136" s="9" t="s">
        <v>822</v>
      </c>
      <c r="I136" s="9" t="s">
        <v>823</v>
      </c>
      <c r="J136" s="9" t="s">
        <v>167</v>
      </c>
      <c r="K136" s="9" t="s">
        <v>159</v>
      </c>
      <c r="L136" s="9" t="s">
        <v>108</v>
      </c>
    </row>
    <row r="137" spans="1:12">
      <c r="A137" s="9">
        <v>136</v>
      </c>
      <c r="B137" s="9" t="s">
        <v>100</v>
      </c>
      <c r="C137" s="9" t="s">
        <v>722</v>
      </c>
      <c r="D137" s="9" t="s">
        <v>723</v>
      </c>
      <c r="E137" s="9" t="s">
        <v>824</v>
      </c>
      <c r="F137" s="9" t="s">
        <v>825</v>
      </c>
      <c r="G137" s="9" t="s">
        <v>826</v>
      </c>
      <c r="H137" s="9" t="s">
        <v>827</v>
      </c>
      <c r="I137" s="9" t="s">
        <v>828</v>
      </c>
      <c r="J137" s="9" t="s">
        <v>729</v>
      </c>
      <c r="K137" s="9" t="s">
        <v>107</v>
      </c>
      <c r="L137" s="9" t="s">
        <v>108</v>
      </c>
    </row>
    <row r="138" spans="1:12">
      <c r="A138" s="9">
        <v>137</v>
      </c>
      <c r="B138" s="9" t="s">
        <v>100</v>
      </c>
      <c r="C138" s="9" t="s">
        <v>695</v>
      </c>
      <c r="D138" s="9" t="s">
        <v>696</v>
      </c>
      <c r="E138" s="9" t="s">
        <v>829</v>
      </c>
      <c r="F138" s="9" t="s">
        <v>830</v>
      </c>
      <c r="G138" s="9" t="s">
        <v>831</v>
      </c>
      <c r="H138" s="9" t="s">
        <v>832</v>
      </c>
      <c r="I138" s="9" t="s">
        <v>833</v>
      </c>
      <c r="J138" s="9" t="s">
        <v>702</v>
      </c>
      <c r="K138" s="9" t="s">
        <v>107</v>
      </c>
      <c r="L138" s="9" t="s">
        <v>108</v>
      </c>
    </row>
    <row r="139" spans="1:12">
      <c r="A139" s="9">
        <v>138</v>
      </c>
      <c r="B139" s="9" t="s">
        <v>100</v>
      </c>
      <c r="C139" s="9" t="s">
        <v>117</v>
      </c>
      <c r="D139" s="9" t="s">
        <v>118</v>
      </c>
      <c r="E139" s="9" t="s">
        <v>117</v>
      </c>
      <c r="F139" s="9" t="s">
        <v>118</v>
      </c>
      <c r="G139" s="9" t="s">
        <v>834</v>
      </c>
      <c r="H139" s="9" t="s">
        <v>835</v>
      </c>
      <c r="I139" s="9" t="s">
        <v>836</v>
      </c>
      <c r="J139" s="9" t="s">
        <v>122</v>
      </c>
      <c r="K139" s="9" t="s">
        <v>107</v>
      </c>
      <c r="L139" s="9" t="s">
        <v>108</v>
      </c>
    </row>
    <row r="140" spans="1:12">
      <c r="A140" s="9">
        <v>139</v>
      </c>
      <c r="B140" s="9" t="s">
        <v>100</v>
      </c>
      <c r="C140" s="9" t="s">
        <v>537</v>
      </c>
      <c r="D140" s="9" t="s">
        <v>538</v>
      </c>
      <c r="E140" s="9" t="s">
        <v>837</v>
      </c>
      <c r="F140" s="9" t="s">
        <v>838</v>
      </c>
      <c r="G140" s="9" t="s">
        <v>839</v>
      </c>
      <c r="H140" s="9" t="s">
        <v>840</v>
      </c>
      <c r="I140" s="9" t="s">
        <v>841</v>
      </c>
      <c r="J140" s="9" t="s">
        <v>106</v>
      </c>
      <c r="K140" s="9" t="s">
        <v>107</v>
      </c>
      <c r="L140" s="9" t="s">
        <v>108</v>
      </c>
    </row>
    <row r="141" spans="1:12">
      <c r="A141" s="9">
        <v>140</v>
      </c>
      <c r="B141" s="9" t="s">
        <v>100</v>
      </c>
      <c r="C141" s="9" t="s">
        <v>101</v>
      </c>
      <c r="D141" s="9" t="s">
        <v>102</v>
      </c>
      <c r="E141" s="9" t="s">
        <v>101</v>
      </c>
      <c r="F141" s="9" t="s">
        <v>102</v>
      </c>
      <c r="G141" s="9" t="s">
        <v>842</v>
      </c>
      <c r="H141" s="9" t="s">
        <v>843</v>
      </c>
      <c r="I141" s="9" t="s">
        <v>844</v>
      </c>
      <c r="J141" s="9" t="s">
        <v>203</v>
      </c>
      <c r="K141" s="9" t="s">
        <v>107</v>
      </c>
      <c r="L141" s="9" t="s">
        <v>108</v>
      </c>
    </row>
    <row r="142" spans="1:12">
      <c r="A142" s="9">
        <v>141</v>
      </c>
      <c r="B142" s="9" t="s">
        <v>100</v>
      </c>
      <c r="C142" s="9" t="s">
        <v>160</v>
      </c>
      <c r="D142" s="9" t="s">
        <v>161</v>
      </c>
      <c r="E142" s="9" t="s">
        <v>845</v>
      </c>
      <c r="F142" s="9" t="s">
        <v>846</v>
      </c>
      <c r="G142" s="9" t="s">
        <v>847</v>
      </c>
      <c r="H142" s="9" t="s">
        <v>848</v>
      </c>
      <c r="I142" s="9" t="s">
        <v>849</v>
      </c>
      <c r="J142" s="9" t="s">
        <v>167</v>
      </c>
      <c r="K142" s="9" t="s">
        <v>107</v>
      </c>
      <c r="L142" s="9" t="s">
        <v>108</v>
      </c>
    </row>
    <row r="143" spans="1:12">
      <c r="A143" s="9">
        <v>142</v>
      </c>
      <c r="B143" s="9" t="s">
        <v>100</v>
      </c>
      <c r="C143" s="9" t="s">
        <v>586</v>
      </c>
      <c r="D143" s="9" t="s">
        <v>587</v>
      </c>
      <c r="E143" s="9" t="s">
        <v>557</v>
      </c>
      <c r="F143" s="9" t="s">
        <v>850</v>
      </c>
      <c r="G143" s="9" t="s">
        <v>851</v>
      </c>
      <c r="H143" s="9" t="s">
        <v>852</v>
      </c>
      <c r="I143" s="9" t="s">
        <v>853</v>
      </c>
      <c r="J143" s="9" t="s">
        <v>593</v>
      </c>
      <c r="K143" s="9" t="s">
        <v>107</v>
      </c>
      <c r="L143" s="9" t="s">
        <v>108</v>
      </c>
    </row>
    <row r="144" spans="1:12">
      <c r="A144" s="9">
        <v>143</v>
      </c>
      <c r="B144" s="9" t="s">
        <v>100</v>
      </c>
      <c r="C144" s="9" t="s">
        <v>184</v>
      </c>
      <c r="D144" s="9" t="s">
        <v>185</v>
      </c>
      <c r="E144" s="9" t="s">
        <v>854</v>
      </c>
      <c r="F144" s="9" t="s">
        <v>855</v>
      </c>
      <c r="G144" s="9" t="s">
        <v>856</v>
      </c>
      <c r="H144" s="9" t="s">
        <v>857</v>
      </c>
      <c r="I144" s="9" t="s">
        <v>858</v>
      </c>
      <c r="J144" s="9" t="s">
        <v>191</v>
      </c>
      <c r="K144" s="9" t="s">
        <v>107</v>
      </c>
      <c r="L144" s="9" t="s">
        <v>108</v>
      </c>
    </row>
    <row r="145" spans="1:12">
      <c r="A145" s="9">
        <v>144</v>
      </c>
      <c r="B145" s="9" t="s">
        <v>100</v>
      </c>
      <c r="C145" s="9" t="s">
        <v>277</v>
      </c>
      <c r="D145" s="9" t="s">
        <v>278</v>
      </c>
      <c r="E145" s="9" t="s">
        <v>859</v>
      </c>
      <c r="F145" s="9" t="s">
        <v>860</v>
      </c>
      <c r="G145" s="9" t="s">
        <v>861</v>
      </c>
      <c r="H145" s="9" t="s">
        <v>862</v>
      </c>
      <c r="I145" s="9" t="s">
        <v>863</v>
      </c>
      <c r="J145" s="9" t="s">
        <v>284</v>
      </c>
      <c r="K145" s="9" t="s">
        <v>107</v>
      </c>
      <c r="L145" s="9" t="s">
        <v>108</v>
      </c>
    </row>
    <row r="146" spans="1:12">
      <c r="A146" s="9">
        <v>145</v>
      </c>
      <c r="B146" s="9" t="s">
        <v>100</v>
      </c>
      <c r="C146" s="9" t="s">
        <v>263</v>
      </c>
      <c r="D146" s="9" t="s">
        <v>264</v>
      </c>
      <c r="E146" s="9" t="s">
        <v>263</v>
      </c>
      <c r="F146" s="9" t="s">
        <v>264</v>
      </c>
      <c r="G146" s="9" t="s">
        <v>864</v>
      </c>
      <c r="H146" s="9" t="s">
        <v>865</v>
      </c>
      <c r="I146" s="9" t="s">
        <v>866</v>
      </c>
      <c r="J146" s="9" t="s">
        <v>268</v>
      </c>
      <c r="K146" s="9" t="s">
        <v>753</v>
      </c>
      <c r="L146" s="9" t="s">
        <v>108</v>
      </c>
    </row>
    <row r="147" spans="1:12">
      <c r="A147" s="9">
        <v>146</v>
      </c>
      <c r="B147" s="9" t="s">
        <v>100</v>
      </c>
      <c r="C147" s="9" t="s">
        <v>184</v>
      </c>
      <c r="D147" s="9" t="s">
        <v>185</v>
      </c>
      <c r="E147" s="9" t="s">
        <v>867</v>
      </c>
      <c r="F147" s="9" t="s">
        <v>868</v>
      </c>
      <c r="G147" s="9" t="s">
        <v>869</v>
      </c>
      <c r="H147" s="9" t="s">
        <v>870</v>
      </c>
      <c r="I147" s="9" t="s">
        <v>871</v>
      </c>
      <c r="J147" s="9" t="s">
        <v>191</v>
      </c>
      <c r="K147" s="9" t="s">
        <v>107</v>
      </c>
      <c r="L147" s="9" t="s">
        <v>108</v>
      </c>
    </row>
    <row r="148" spans="1:12">
      <c r="A148" s="9">
        <v>147</v>
      </c>
      <c r="B148" s="9" t="s">
        <v>100</v>
      </c>
      <c r="C148" s="9" t="s">
        <v>519</v>
      </c>
      <c r="D148" s="9" t="s">
        <v>520</v>
      </c>
      <c r="E148" s="9" t="s">
        <v>872</v>
      </c>
      <c r="F148" s="9" t="s">
        <v>873</v>
      </c>
      <c r="G148" s="9" t="s">
        <v>874</v>
      </c>
      <c r="H148" s="9" t="s">
        <v>875</v>
      </c>
      <c r="I148" s="9" t="s">
        <v>876</v>
      </c>
      <c r="J148" s="9" t="s">
        <v>526</v>
      </c>
      <c r="K148" s="9" t="s">
        <v>107</v>
      </c>
      <c r="L148" s="9" t="s">
        <v>108</v>
      </c>
    </row>
    <row r="149" spans="1:12">
      <c r="A149" s="9">
        <v>148</v>
      </c>
      <c r="B149" s="9" t="s">
        <v>100</v>
      </c>
      <c r="C149" s="9" t="s">
        <v>877</v>
      </c>
      <c r="D149" s="9" t="s">
        <v>878</v>
      </c>
      <c r="E149" s="9" t="s">
        <v>879</v>
      </c>
      <c r="F149" s="9" t="s">
        <v>880</v>
      </c>
      <c r="G149" s="9" t="s">
        <v>881</v>
      </c>
      <c r="H149" s="9" t="s">
        <v>882</v>
      </c>
      <c r="I149" s="9" t="s">
        <v>883</v>
      </c>
      <c r="J149" s="9" t="s">
        <v>884</v>
      </c>
      <c r="K149" s="9" t="s">
        <v>107</v>
      </c>
      <c r="L149" s="9" t="s">
        <v>108</v>
      </c>
    </row>
    <row r="150" spans="1:12">
      <c r="A150" s="9">
        <v>149</v>
      </c>
      <c r="B150" s="9" t="s">
        <v>100</v>
      </c>
      <c r="C150" s="9" t="s">
        <v>586</v>
      </c>
      <c r="D150" s="9" t="s">
        <v>587</v>
      </c>
      <c r="E150" s="9" t="s">
        <v>885</v>
      </c>
      <c r="F150" s="9" t="s">
        <v>886</v>
      </c>
      <c r="G150" s="9" t="s">
        <v>887</v>
      </c>
      <c r="H150" s="9" t="s">
        <v>888</v>
      </c>
      <c r="I150" s="9" t="s">
        <v>889</v>
      </c>
      <c r="J150" s="9" t="s">
        <v>593</v>
      </c>
      <c r="K150" s="9" t="s">
        <v>107</v>
      </c>
      <c r="L150" s="9" t="s">
        <v>108</v>
      </c>
    </row>
    <row r="151" spans="1:12">
      <c r="A151" s="9">
        <v>150</v>
      </c>
      <c r="B151" s="9" t="s">
        <v>100</v>
      </c>
      <c r="C151" s="9" t="s">
        <v>243</v>
      </c>
      <c r="D151" s="9" t="s">
        <v>244</v>
      </c>
      <c r="E151" s="9" t="s">
        <v>890</v>
      </c>
      <c r="F151" s="9" t="s">
        <v>891</v>
      </c>
      <c r="G151" s="9" t="s">
        <v>892</v>
      </c>
      <c r="H151" s="9" t="s">
        <v>893</v>
      </c>
      <c r="I151" s="9" t="s">
        <v>894</v>
      </c>
      <c r="J151" s="9" t="s">
        <v>895</v>
      </c>
      <c r="K151" s="9" t="s">
        <v>107</v>
      </c>
      <c r="L151" s="9" t="s">
        <v>108</v>
      </c>
    </row>
    <row r="152" spans="1:12">
      <c r="A152" s="9">
        <v>151</v>
      </c>
      <c r="B152" s="9" t="s">
        <v>100</v>
      </c>
      <c r="C152" s="9" t="s">
        <v>352</v>
      </c>
      <c r="D152" s="9" t="s">
        <v>353</v>
      </c>
      <c r="E152" s="9" t="s">
        <v>716</v>
      </c>
      <c r="F152" s="9" t="s">
        <v>717</v>
      </c>
      <c r="G152" s="9" t="s">
        <v>896</v>
      </c>
      <c r="H152" s="9" t="s">
        <v>897</v>
      </c>
      <c r="I152" s="9" t="s">
        <v>898</v>
      </c>
      <c r="J152" s="9" t="s">
        <v>359</v>
      </c>
      <c r="K152" s="9" t="s">
        <v>107</v>
      </c>
      <c r="L152" s="9" t="s">
        <v>108</v>
      </c>
    </row>
    <row r="153" spans="1:12">
      <c r="A153" s="9">
        <v>152</v>
      </c>
      <c r="B153" s="9" t="s">
        <v>100</v>
      </c>
      <c r="C153" s="9" t="s">
        <v>790</v>
      </c>
      <c r="D153" s="9" t="s">
        <v>791</v>
      </c>
      <c r="E153" s="9" t="s">
        <v>792</v>
      </c>
      <c r="F153" s="9" t="s">
        <v>793</v>
      </c>
      <c r="G153" s="9" t="s">
        <v>899</v>
      </c>
      <c r="H153" s="9" t="s">
        <v>900</v>
      </c>
      <c r="I153" s="9" t="s">
        <v>901</v>
      </c>
      <c r="J153" s="9" t="s">
        <v>797</v>
      </c>
      <c r="K153" s="9" t="s">
        <v>107</v>
      </c>
      <c r="L153" s="9" t="s">
        <v>108</v>
      </c>
    </row>
    <row r="154" spans="1:12">
      <c r="A154" s="9">
        <v>153</v>
      </c>
      <c r="B154" s="9" t="s">
        <v>100</v>
      </c>
      <c r="C154" s="9" t="s">
        <v>344</v>
      </c>
      <c r="D154" s="9" t="s">
        <v>345</v>
      </c>
      <c r="E154" s="9" t="s">
        <v>902</v>
      </c>
      <c r="F154" s="9" t="s">
        <v>903</v>
      </c>
      <c r="G154" s="9" t="s">
        <v>904</v>
      </c>
      <c r="H154" s="9" t="s">
        <v>900</v>
      </c>
      <c r="I154" s="9" t="s">
        <v>905</v>
      </c>
      <c r="J154" s="9" t="s">
        <v>351</v>
      </c>
      <c r="K154" s="9" t="s">
        <v>107</v>
      </c>
      <c r="L154" s="9" t="s">
        <v>108</v>
      </c>
    </row>
    <row r="155" spans="1:12">
      <c r="A155" s="9">
        <v>154</v>
      </c>
      <c r="B155" s="9" t="s">
        <v>100</v>
      </c>
      <c r="C155" s="9" t="s">
        <v>906</v>
      </c>
      <c r="D155" s="9" t="s">
        <v>907</v>
      </c>
      <c r="E155" s="9" t="s">
        <v>908</v>
      </c>
      <c r="F155" s="9" t="s">
        <v>909</v>
      </c>
      <c r="G155" s="9" t="s">
        <v>910</v>
      </c>
      <c r="H155" s="9" t="s">
        <v>911</v>
      </c>
      <c r="I155" s="9" t="s">
        <v>912</v>
      </c>
      <c r="J155" s="9" t="s">
        <v>913</v>
      </c>
      <c r="K155" s="9" t="s">
        <v>107</v>
      </c>
      <c r="L155" s="9" t="s">
        <v>108</v>
      </c>
    </row>
    <row r="156" spans="1:12">
      <c r="A156" s="9">
        <v>155</v>
      </c>
      <c r="B156" s="9" t="s">
        <v>100</v>
      </c>
      <c r="C156" s="9" t="s">
        <v>209</v>
      </c>
      <c r="D156" s="9" t="s">
        <v>210</v>
      </c>
      <c r="E156" s="9" t="s">
        <v>914</v>
      </c>
      <c r="F156" s="9" t="s">
        <v>915</v>
      </c>
      <c r="G156" s="9" t="s">
        <v>916</v>
      </c>
      <c r="H156" s="9" t="s">
        <v>917</v>
      </c>
      <c r="I156" s="9" t="s">
        <v>918</v>
      </c>
      <c r="J156" s="9" t="s">
        <v>803</v>
      </c>
      <c r="K156" s="9" t="s">
        <v>107</v>
      </c>
      <c r="L156" s="9" t="s">
        <v>108</v>
      </c>
    </row>
    <row r="157" spans="1:12">
      <c r="A157" s="9">
        <v>156</v>
      </c>
      <c r="B157" s="9" t="s">
        <v>100</v>
      </c>
      <c r="C157" s="9" t="s">
        <v>330</v>
      </c>
      <c r="D157" s="9" t="s">
        <v>331</v>
      </c>
      <c r="E157" s="9" t="s">
        <v>330</v>
      </c>
      <c r="F157" s="9" t="s">
        <v>331</v>
      </c>
      <c r="G157" s="9" t="s">
        <v>919</v>
      </c>
      <c r="H157" s="9" t="s">
        <v>920</v>
      </c>
      <c r="I157" s="9" t="s">
        <v>921</v>
      </c>
      <c r="J157" s="9" t="s">
        <v>922</v>
      </c>
      <c r="K157" s="9" t="s">
        <v>107</v>
      </c>
      <c r="L157" s="9" t="s">
        <v>108</v>
      </c>
    </row>
    <row r="158" spans="1:12">
      <c r="A158" s="9">
        <v>157</v>
      </c>
      <c r="B158" s="9" t="s">
        <v>100</v>
      </c>
      <c r="C158" s="9" t="s">
        <v>537</v>
      </c>
      <c r="D158" s="9" t="s">
        <v>538</v>
      </c>
      <c r="E158" s="9" t="s">
        <v>923</v>
      </c>
      <c r="F158" s="9" t="s">
        <v>924</v>
      </c>
      <c r="G158" s="9" t="s">
        <v>925</v>
      </c>
      <c r="H158" s="9" t="s">
        <v>926</v>
      </c>
      <c r="I158" s="9" t="s">
        <v>927</v>
      </c>
      <c r="J158" s="9" t="s">
        <v>544</v>
      </c>
      <c r="K158" s="9" t="s">
        <v>107</v>
      </c>
      <c r="L158" s="9" t="s">
        <v>108</v>
      </c>
    </row>
    <row r="159" spans="1:12">
      <c r="A159" s="9">
        <v>158</v>
      </c>
      <c r="B159" s="9" t="s">
        <v>100</v>
      </c>
      <c r="C159" s="9" t="s">
        <v>928</v>
      </c>
      <c r="D159" s="9" t="s">
        <v>929</v>
      </c>
      <c r="E159" s="9" t="s">
        <v>930</v>
      </c>
      <c r="F159" s="9" t="s">
        <v>931</v>
      </c>
      <c r="G159" s="9" t="s">
        <v>932</v>
      </c>
      <c r="H159" s="9" t="s">
        <v>933</v>
      </c>
      <c r="I159" s="9" t="s">
        <v>934</v>
      </c>
      <c r="J159" s="9" t="s">
        <v>935</v>
      </c>
      <c r="K159" s="9" t="s">
        <v>107</v>
      </c>
      <c r="L159" s="9" t="s">
        <v>108</v>
      </c>
    </row>
    <row r="160" spans="1:12">
      <c r="A160" s="9">
        <v>159</v>
      </c>
      <c r="B160" s="9" t="s">
        <v>100</v>
      </c>
      <c r="C160" s="9" t="s">
        <v>586</v>
      </c>
      <c r="D160" s="9" t="s">
        <v>587</v>
      </c>
      <c r="E160" s="9" t="s">
        <v>936</v>
      </c>
      <c r="F160" s="9" t="s">
        <v>937</v>
      </c>
      <c r="G160" s="9" t="s">
        <v>938</v>
      </c>
      <c r="H160" s="9" t="s">
        <v>939</v>
      </c>
      <c r="I160" s="9" t="s">
        <v>940</v>
      </c>
      <c r="J160" s="9" t="s">
        <v>593</v>
      </c>
      <c r="K160" s="9" t="s">
        <v>107</v>
      </c>
      <c r="L160" s="9" t="s">
        <v>108</v>
      </c>
    </row>
    <row r="161" spans="1:12">
      <c r="A161" s="9">
        <v>160</v>
      </c>
      <c r="B161" s="9" t="s">
        <v>100</v>
      </c>
      <c r="C161" s="9" t="s">
        <v>441</v>
      </c>
      <c r="D161" s="9" t="s">
        <v>442</v>
      </c>
      <c r="E161" s="9" t="s">
        <v>441</v>
      </c>
      <c r="F161" s="9" t="s">
        <v>442</v>
      </c>
      <c r="G161" s="9" t="s">
        <v>941</v>
      </c>
      <c r="H161" s="9" t="s">
        <v>942</v>
      </c>
      <c r="I161" s="9" t="s">
        <v>943</v>
      </c>
      <c r="J161" s="9" t="s">
        <v>922</v>
      </c>
      <c r="K161" s="9" t="s">
        <v>107</v>
      </c>
      <c r="L161" s="9" t="s">
        <v>108</v>
      </c>
    </row>
    <row r="162" spans="1:12">
      <c r="A162" s="9">
        <v>161</v>
      </c>
      <c r="B162" s="9" t="s">
        <v>100</v>
      </c>
      <c r="C162" s="9" t="s">
        <v>944</v>
      </c>
      <c r="D162" s="9" t="s">
        <v>945</v>
      </c>
      <c r="E162" s="9" t="s">
        <v>946</v>
      </c>
      <c r="F162" s="9" t="s">
        <v>947</v>
      </c>
      <c r="G162" s="9" t="s">
        <v>948</v>
      </c>
      <c r="H162" s="9" t="s">
        <v>949</v>
      </c>
      <c r="I162" s="9" t="s">
        <v>950</v>
      </c>
      <c r="J162" s="9" t="s">
        <v>951</v>
      </c>
      <c r="K162" s="9" t="s">
        <v>107</v>
      </c>
      <c r="L162" s="9" t="s">
        <v>108</v>
      </c>
    </row>
    <row r="163" spans="1:12">
      <c r="A163" s="9">
        <v>162</v>
      </c>
      <c r="B163" s="9" t="s">
        <v>100</v>
      </c>
      <c r="C163" s="9" t="s">
        <v>586</v>
      </c>
      <c r="D163" s="9" t="s">
        <v>587</v>
      </c>
      <c r="E163" s="9" t="s">
        <v>588</v>
      </c>
      <c r="F163" s="9" t="s">
        <v>589</v>
      </c>
      <c r="G163" s="9" t="s">
        <v>952</v>
      </c>
      <c r="H163" s="9" t="s">
        <v>953</v>
      </c>
      <c r="I163" s="9" t="s">
        <v>954</v>
      </c>
      <c r="J163" s="9" t="s">
        <v>593</v>
      </c>
      <c r="K163" s="9" t="s">
        <v>107</v>
      </c>
      <c r="L163" s="9" t="s">
        <v>108</v>
      </c>
    </row>
    <row r="164" spans="1:12">
      <c r="A164" s="9">
        <v>163</v>
      </c>
      <c r="B164" s="9" t="s">
        <v>100</v>
      </c>
      <c r="C164" s="9" t="s">
        <v>669</v>
      </c>
      <c r="D164" s="9" t="s">
        <v>670</v>
      </c>
      <c r="E164" s="9" t="s">
        <v>955</v>
      </c>
      <c r="F164" s="9" t="s">
        <v>956</v>
      </c>
      <c r="G164" s="9" t="s">
        <v>957</v>
      </c>
      <c r="H164" s="9" t="s">
        <v>958</v>
      </c>
      <c r="I164" s="9" t="s">
        <v>959</v>
      </c>
      <c r="J164" s="9" t="s">
        <v>676</v>
      </c>
      <c r="K164" s="9" t="s">
        <v>107</v>
      </c>
      <c r="L164" s="9" t="s">
        <v>108</v>
      </c>
    </row>
    <row r="165" spans="1:12">
      <c r="A165" s="9">
        <v>164</v>
      </c>
      <c r="B165" s="9" t="s">
        <v>100</v>
      </c>
      <c r="C165" s="9" t="s">
        <v>487</v>
      </c>
      <c r="D165" s="9" t="s">
        <v>488</v>
      </c>
      <c r="E165" s="9" t="s">
        <v>960</v>
      </c>
      <c r="F165" s="9" t="s">
        <v>961</v>
      </c>
      <c r="G165" s="9" t="s">
        <v>962</v>
      </c>
      <c r="H165" s="9" t="s">
        <v>963</v>
      </c>
      <c r="I165" s="9" t="s">
        <v>964</v>
      </c>
      <c r="J165" s="9" t="s">
        <v>494</v>
      </c>
      <c r="K165" s="9" t="s">
        <v>107</v>
      </c>
      <c r="L165" s="9" t="s">
        <v>108</v>
      </c>
    </row>
    <row r="166" spans="1:12">
      <c r="A166" s="9">
        <v>165</v>
      </c>
      <c r="B166" s="9" t="s">
        <v>100</v>
      </c>
      <c r="C166" s="9" t="s">
        <v>586</v>
      </c>
      <c r="D166" s="9" t="s">
        <v>587</v>
      </c>
      <c r="E166" s="9" t="s">
        <v>965</v>
      </c>
      <c r="F166" s="9" t="s">
        <v>966</v>
      </c>
      <c r="G166" s="9" t="s">
        <v>967</v>
      </c>
      <c r="H166" s="9" t="s">
        <v>968</v>
      </c>
      <c r="I166" s="9" t="s">
        <v>969</v>
      </c>
      <c r="J166" s="9" t="s">
        <v>593</v>
      </c>
      <c r="K166" s="9" t="s">
        <v>107</v>
      </c>
      <c r="L166" s="9" t="s">
        <v>108</v>
      </c>
    </row>
    <row r="167" spans="1:12">
      <c r="A167" s="9">
        <v>166</v>
      </c>
      <c r="B167" s="9" t="s">
        <v>100</v>
      </c>
      <c r="C167" s="9" t="s">
        <v>101</v>
      </c>
      <c r="D167" s="9" t="s">
        <v>102</v>
      </c>
      <c r="E167" s="9" t="s">
        <v>101</v>
      </c>
      <c r="F167" s="9" t="s">
        <v>102</v>
      </c>
      <c r="G167" s="9" t="s">
        <v>970</v>
      </c>
      <c r="H167" s="9" t="s">
        <v>971</v>
      </c>
      <c r="I167" s="9" t="s">
        <v>972</v>
      </c>
      <c r="J167" s="9" t="s">
        <v>203</v>
      </c>
      <c r="K167" s="9" t="s">
        <v>973</v>
      </c>
      <c r="L167" s="9" t="s">
        <v>108</v>
      </c>
    </row>
    <row r="168" spans="1:12">
      <c r="A168" s="9">
        <v>167</v>
      </c>
      <c r="B168" s="9" t="s">
        <v>100</v>
      </c>
      <c r="C168" s="9" t="s">
        <v>974</v>
      </c>
      <c r="D168" s="9" t="s">
        <v>975</v>
      </c>
      <c r="E168" s="9" t="s">
        <v>976</v>
      </c>
      <c r="F168" s="9" t="s">
        <v>977</v>
      </c>
      <c r="G168" s="9" t="s">
        <v>978</v>
      </c>
      <c r="H168" s="9" t="s">
        <v>979</v>
      </c>
      <c r="I168" s="9" t="s">
        <v>980</v>
      </c>
      <c r="J168" s="9" t="s">
        <v>981</v>
      </c>
      <c r="K168" s="9" t="s">
        <v>107</v>
      </c>
      <c r="L168" s="9" t="s">
        <v>108</v>
      </c>
    </row>
    <row r="169" spans="1:12">
      <c r="A169" s="9">
        <v>168</v>
      </c>
      <c r="B169" s="9" t="s">
        <v>100</v>
      </c>
      <c r="C169" s="9" t="s">
        <v>168</v>
      </c>
      <c r="D169" s="9" t="s">
        <v>169</v>
      </c>
      <c r="E169" s="9" t="s">
        <v>982</v>
      </c>
      <c r="F169" s="9" t="s">
        <v>983</v>
      </c>
      <c r="G169" s="9" t="s">
        <v>984</v>
      </c>
      <c r="H169" s="9" t="s">
        <v>985</v>
      </c>
      <c r="I169" s="9" t="s">
        <v>986</v>
      </c>
      <c r="J169" s="9" t="s">
        <v>175</v>
      </c>
      <c r="K169" s="9" t="s">
        <v>107</v>
      </c>
      <c r="L169" s="9" t="s">
        <v>108</v>
      </c>
    </row>
    <row r="170" spans="1:12">
      <c r="A170" s="9">
        <v>169</v>
      </c>
      <c r="B170" s="9" t="s">
        <v>100</v>
      </c>
      <c r="C170" s="9" t="s">
        <v>312</v>
      </c>
      <c r="D170" s="9" t="s">
        <v>313</v>
      </c>
      <c r="E170" s="9" t="s">
        <v>433</v>
      </c>
      <c r="F170" s="9" t="s">
        <v>434</v>
      </c>
      <c r="G170" s="9" t="s">
        <v>987</v>
      </c>
      <c r="H170" s="9" t="s">
        <v>988</v>
      </c>
      <c r="I170" s="9" t="s">
        <v>989</v>
      </c>
      <c r="J170" s="9" t="s">
        <v>319</v>
      </c>
      <c r="K170" s="9" t="s">
        <v>107</v>
      </c>
      <c r="L170" s="9" t="s">
        <v>108</v>
      </c>
    </row>
    <row r="171" spans="1:12">
      <c r="A171" s="9">
        <v>170</v>
      </c>
      <c r="B171" s="9" t="s">
        <v>100</v>
      </c>
      <c r="C171" s="9" t="s">
        <v>519</v>
      </c>
      <c r="D171" s="9" t="s">
        <v>520</v>
      </c>
      <c r="E171" s="9" t="s">
        <v>990</v>
      </c>
      <c r="F171" s="9" t="s">
        <v>991</v>
      </c>
      <c r="G171" s="9" t="s">
        <v>992</v>
      </c>
      <c r="H171" s="9" t="s">
        <v>993</v>
      </c>
      <c r="I171" s="9" t="s">
        <v>994</v>
      </c>
      <c r="J171" s="9" t="s">
        <v>526</v>
      </c>
      <c r="K171" s="9" t="s">
        <v>107</v>
      </c>
      <c r="L171" s="9" t="s">
        <v>108</v>
      </c>
    </row>
    <row r="172" spans="1:12">
      <c r="A172" s="9">
        <v>171</v>
      </c>
      <c r="B172" s="9" t="s">
        <v>100</v>
      </c>
      <c r="C172" s="9" t="s">
        <v>344</v>
      </c>
      <c r="D172" s="9" t="s">
        <v>345</v>
      </c>
      <c r="E172" s="9" t="s">
        <v>995</v>
      </c>
      <c r="F172" s="9" t="s">
        <v>996</v>
      </c>
      <c r="G172" s="9" t="s">
        <v>997</v>
      </c>
      <c r="H172" s="9" t="s">
        <v>998</v>
      </c>
      <c r="I172" s="9" t="s">
        <v>999</v>
      </c>
      <c r="J172" s="9" t="s">
        <v>351</v>
      </c>
      <c r="K172" s="9" t="s">
        <v>107</v>
      </c>
      <c r="L172" s="9" t="s">
        <v>108</v>
      </c>
    </row>
    <row r="173" spans="1:12">
      <c r="A173" s="9">
        <v>172</v>
      </c>
      <c r="B173" s="9" t="s">
        <v>100</v>
      </c>
      <c r="C173" s="9" t="s">
        <v>1000</v>
      </c>
      <c r="D173" s="9" t="s">
        <v>1001</v>
      </c>
      <c r="E173" s="9" t="s">
        <v>1002</v>
      </c>
      <c r="F173" s="9" t="s">
        <v>1003</v>
      </c>
      <c r="G173" s="9" t="s">
        <v>1004</v>
      </c>
      <c r="H173" s="9" t="s">
        <v>1005</v>
      </c>
      <c r="I173" s="9" t="s">
        <v>1006</v>
      </c>
      <c r="J173" s="9" t="s">
        <v>1007</v>
      </c>
      <c r="K173" s="9" t="s">
        <v>107</v>
      </c>
      <c r="L173" s="9" t="s">
        <v>108</v>
      </c>
    </row>
    <row r="174" spans="1:12">
      <c r="A174" s="9">
        <v>173</v>
      </c>
      <c r="B174" s="9" t="s">
        <v>100</v>
      </c>
      <c r="C174" s="9" t="s">
        <v>537</v>
      </c>
      <c r="D174" s="9" t="s">
        <v>538</v>
      </c>
      <c r="E174" s="9" t="s">
        <v>837</v>
      </c>
      <c r="F174" s="9" t="s">
        <v>838</v>
      </c>
      <c r="G174" s="9" t="s">
        <v>1008</v>
      </c>
      <c r="H174" s="9" t="s">
        <v>1009</v>
      </c>
      <c r="I174" s="9" t="s">
        <v>1010</v>
      </c>
      <c r="J174" s="9" t="s">
        <v>544</v>
      </c>
      <c r="K174" s="9" t="s">
        <v>686</v>
      </c>
      <c r="L174" s="9" t="s">
        <v>108</v>
      </c>
    </row>
    <row r="175" spans="1:12">
      <c r="A175" s="9">
        <v>174</v>
      </c>
      <c r="B175" s="9" t="s">
        <v>100</v>
      </c>
      <c r="C175" s="9" t="s">
        <v>944</v>
      </c>
      <c r="D175" s="9" t="s">
        <v>945</v>
      </c>
      <c r="E175" s="9" t="s">
        <v>1011</v>
      </c>
      <c r="F175" s="9" t="s">
        <v>1012</v>
      </c>
      <c r="G175" s="9" t="s">
        <v>1013</v>
      </c>
      <c r="H175" s="9" t="s">
        <v>1009</v>
      </c>
      <c r="I175" s="9" t="s">
        <v>1014</v>
      </c>
      <c r="J175" s="9" t="s">
        <v>951</v>
      </c>
      <c r="K175" s="9" t="s">
        <v>107</v>
      </c>
      <c r="L175" s="9" t="s">
        <v>108</v>
      </c>
    </row>
    <row r="176" spans="1:12">
      <c r="A176" s="9">
        <v>175</v>
      </c>
      <c r="B176" s="9" t="s">
        <v>100</v>
      </c>
      <c r="C176" s="9" t="s">
        <v>1015</v>
      </c>
      <c r="D176" s="9" t="s">
        <v>1016</v>
      </c>
      <c r="E176" s="9" t="s">
        <v>1017</v>
      </c>
      <c r="F176" s="9" t="s">
        <v>1018</v>
      </c>
      <c r="G176" s="9" t="s">
        <v>1019</v>
      </c>
      <c r="H176" s="9" t="s">
        <v>1009</v>
      </c>
      <c r="I176" s="9" t="s">
        <v>1020</v>
      </c>
      <c r="J176" s="9" t="s">
        <v>1021</v>
      </c>
      <c r="K176" s="9" t="s">
        <v>107</v>
      </c>
      <c r="L176" s="9" t="s">
        <v>108</v>
      </c>
    </row>
    <row r="177" spans="1:12">
      <c r="A177" s="9">
        <v>176</v>
      </c>
      <c r="B177" s="9" t="s">
        <v>100</v>
      </c>
      <c r="C177" s="9" t="s">
        <v>365</v>
      </c>
      <c r="D177" s="9" t="s">
        <v>366</v>
      </c>
      <c r="E177" s="9" t="s">
        <v>1022</v>
      </c>
      <c r="F177" s="9" t="s">
        <v>1023</v>
      </c>
      <c r="G177" s="9" t="s">
        <v>1024</v>
      </c>
      <c r="H177" s="9" t="s">
        <v>1009</v>
      </c>
      <c r="I177" s="9" t="s">
        <v>1025</v>
      </c>
      <c r="J177" s="9" t="s">
        <v>372</v>
      </c>
      <c r="K177" s="9" t="s">
        <v>107</v>
      </c>
      <c r="L177" s="9" t="s">
        <v>108</v>
      </c>
    </row>
    <row r="178" spans="1:12">
      <c r="A178" s="9">
        <v>177</v>
      </c>
      <c r="B178" s="9" t="s">
        <v>100</v>
      </c>
      <c r="C178" s="9" t="s">
        <v>141</v>
      </c>
      <c r="D178" s="9" t="s">
        <v>142</v>
      </c>
      <c r="E178" s="9" t="s">
        <v>141</v>
      </c>
      <c r="F178" s="9" t="s">
        <v>142</v>
      </c>
      <c r="G178" s="9" t="s">
        <v>1026</v>
      </c>
      <c r="H178" s="9" t="s">
        <v>1027</v>
      </c>
      <c r="I178" s="9" t="s">
        <v>1028</v>
      </c>
      <c r="J178" s="9" t="s">
        <v>427</v>
      </c>
      <c r="K178" s="9" t="s">
        <v>585</v>
      </c>
      <c r="L178" s="9" t="s">
        <v>108</v>
      </c>
    </row>
    <row r="179" spans="1:12">
      <c r="A179" s="9">
        <v>178</v>
      </c>
      <c r="B179" s="9" t="s">
        <v>100</v>
      </c>
      <c r="C179" s="9" t="s">
        <v>141</v>
      </c>
      <c r="D179" s="9" t="s">
        <v>142</v>
      </c>
      <c r="E179" s="9" t="s">
        <v>141</v>
      </c>
      <c r="F179" s="9" t="s">
        <v>142</v>
      </c>
      <c r="G179" s="9" t="s">
        <v>1029</v>
      </c>
      <c r="H179" s="9" t="s">
        <v>1030</v>
      </c>
      <c r="I179" s="9" t="s">
        <v>1031</v>
      </c>
      <c r="J179" s="9" t="s">
        <v>427</v>
      </c>
      <c r="K179" s="9" t="s">
        <v>585</v>
      </c>
      <c r="L179" s="9" t="s">
        <v>108</v>
      </c>
    </row>
    <row r="180" spans="1:12">
      <c r="A180" s="9">
        <v>179</v>
      </c>
      <c r="B180" s="9" t="s">
        <v>100</v>
      </c>
      <c r="C180" s="9" t="s">
        <v>101</v>
      </c>
      <c r="D180" s="9" t="s">
        <v>102</v>
      </c>
      <c r="E180" s="9" t="s">
        <v>101</v>
      </c>
      <c r="F180" s="9" t="s">
        <v>102</v>
      </c>
      <c r="G180" s="9" t="s">
        <v>1032</v>
      </c>
      <c r="H180" s="9" t="s">
        <v>1033</v>
      </c>
      <c r="I180" s="9" t="s">
        <v>1034</v>
      </c>
      <c r="J180" s="9" t="s">
        <v>129</v>
      </c>
      <c r="K180" s="9" t="s">
        <v>753</v>
      </c>
      <c r="L180" s="9" t="s">
        <v>108</v>
      </c>
    </row>
    <row r="181" spans="1:12">
      <c r="A181" s="9">
        <v>180</v>
      </c>
      <c r="B181" s="9" t="s">
        <v>100</v>
      </c>
      <c r="C181" s="9" t="s">
        <v>944</v>
      </c>
      <c r="D181" s="9" t="s">
        <v>945</v>
      </c>
      <c r="E181" s="9" t="s">
        <v>504</v>
      </c>
      <c r="F181" s="9" t="s">
        <v>1035</v>
      </c>
      <c r="G181" s="9" t="s">
        <v>1036</v>
      </c>
      <c r="H181" s="9" t="s">
        <v>1033</v>
      </c>
      <c r="I181" s="9" t="s">
        <v>1037</v>
      </c>
      <c r="J181" s="9" t="s">
        <v>951</v>
      </c>
      <c r="K181" s="9" t="s">
        <v>107</v>
      </c>
      <c r="L181" s="9" t="s">
        <v>108</v>
      </c>
    </row>
    <row r="182" spans="1:12">
      <c r="A182" s="9">
        <v>181</v>
      </c>
      <c r="B182" s="9" t="s">
        <v>100</v>
      </c>
      <c r="C182" s="9" t="s">
        <v>1038</v>
      </c>
      <c r="D182" s="9" t="s">
        <v>1039</v>
      </c>
      <c r="E182" s="9" t="s">
        <v>1040</v>
      </c>
      <c r="F182" s="9" t="s">
        <v>1041</v>
      </c>
      <c r="G182" s="9" t="s">
        <v>1042</v>
      </c>
      <c r="H182" s="9" t="s">
        <v>1043</v>
      </c>
      <c r="I182" s="9" t="s">
        <v>1044</v>
      </c>
      <c r="J182" s="9" t="s">
        <v>1045</v>
      </c>
      <c r="K182" s="9" t="s">
        <v>107</v>
      </c>
      <c r="L182" s="9" t="s">
        <v>108</v>
      </c>
    </row>
    <row r="183" spans="1:12">
      <c r="A183" s="9">
        <v>182</v>
      </c>
      <c r="B183" s="9" t="s">
        <v>100</v>
      </c>
      <c r="C183" s="9" t="s">
        <v>160</v>
      </c>
      <c r="D183" s="9" t="s">
        <v>161</v>
      </c>
      <c r="E183" s="9" t="s">
        <v>1046</v>
      </c>
      <c r="F183" s="9" t="s">
        <v>1047</v>
      </c>
      <c r="G183" s="9" t="s">
        <v>1048</v>
      </c>
      <c r="H183" s="9" t="s">
        <v>1049</v>
      </c>
      <c r="I183" s="9" t="s">
        <v>1050</v>
      </c>
      <c r="J183" s="9" t="s">
        <v>167</v>
      </c>
      <c r="K183" s="9" t="s">
        <v>107</v>
      </c>
      <c r="L183" s="9" t="s">
        <v>108</v>
      </c>
    </row>
    <row r="184" spans="1:12">
      <c r="A184" s="9">
        <v>183</v>
      </c>
      <c r="B184" s="9" t="s">
        <v>100</v>
      </c>
      <c r="C184" s="9" t="s">
        <v>974</v>
      </c>
      <c r="D184" s="9" t="s">
        <v>975</v>
      </c>
      <c r="E184" s="9" t="s">
        <v>1051</v>
      </c>
      <c r="F184" s="9" t="s">
        <v>1052</v>
      </c>
      <c r="G184" s="9" t="s">
        <v>1053</v>
      </c>
      <c r="H184" s="9" t="s">
        <v>1054</v>
      </c>
      <c r="I184" s="9" t="s">
        <v>1055</v>
      </c>
      <c r="J184" s="9" t="s">
        <v>981</v>
      </c>
      <c r="K184" s="9" t="s">
        <v>107</v>
      </c>
      <c r="L184" s="9" t="s">
        <v>108</v>
      </c>
    </row>
    <row r="185" spans="1:12">
      <c r="A185" s="9">
        <v>184</v>
      </c>
      <c r="B185" s="9" t="s">
        <v>100</v>
      </c>
      <c r="C185" s="9" t="s">
        <v>974</v>
      </c>
      <c r="D185" s="9" t="s">
        <v>975</v>
      </c>
      <c r="E185" s="9" t="s">
        <v>1056</v>
      </c>
      <c r="F185" s="9" t="s">
        <v>1057</v>
      </c>
      <c r="G185" s="9" t="s">
        <v>1058</v>
      </c>
      <c r="H185" s="9" t="s">
        <v>1059</v>
      </c>
      <c r="I185" s="9" t="s">
        <v>1060</v>
      </c>
      <c r="J185" s="9" t="s">
        <v>981</v>
      </c>
      <c r="K185" s="9" t="s">
        <v>107</v>
      </c>
      <c r="L185" s="9" t="s">
        <v>108</v>
      </c>
    </row>
    <row r="186" spans="1:12">
      <c r="A186" s="9">
        <v>185</v>
      </c>
      <c r="B186" s="9" t="s">
        <v>100</v>
      </c>
      <c r="C186" s="9" t="s">
        <v>1061</v>
      </c>
      <c r="D186" s="9" t="s">
        <v>1062</v>
      </c>
      <c r="E186" s="9" t="s">
        <v>1063</v>
      </c>
      <c r="F186" s="9" t="s">
        <v>1064</v>
      </c>
      <c r="G186" s="9" t="s">
        <v>1065</v>
      </c>
      <c r="H186" s="9" t="s">
        <v>1066</v>
      </c>
      <c r="I186" s="9" t="s">
        <v>1067</v>
      </c>
      <c r="J186" s="9" t="s">
        <v>1068</v>
      </c>
      <c r="K186" s="9" t="s">
        <v>107</v>
      </c>
      <c r="L186" s="9" t="s">
        <v>108</v>
      </c>
    </row>
    <row r="187" spans="1:12">
      <c r="A187" s="9">
        <v>186</v>
      </c>
      <c r="B187" s="9" t="s">
        <v>100</v>
      </c>
      <c r="C187" s="9" t="s">
        <v>168</v>
      </c>
      <c r="D187" s="9" t="s">
        <v>169</v>
      </c>
      <c r="E187" s="9" t="s">
        <v>170</v>
      </c>
      <c r="F187" s="9" t="s">
        <v>171</v>
      </c>
      <c r="G187" s="9" t="s">
        <v>1069</v>
      </c>
      <c r="H187" s="9" t="s">
        <v>1070</v>
      </c>
      <c r="I187" s="9" t="s">
        <v>1071</v>
      </c>
      <c r="J187" s="9" t="s">
        <v>175</v>
      </c>
      <c r="K187" s="9" t="s">
        <v>107</v>
      </c>
      <c r="L187" s="9" t="s">
        <v>108</v>
      </c>
    </row>
    <row r="188" spans="1:12">
      <c r="A188" s="9">
        <v>187</v>
      </c>
      <c r="B188" s="9" t="s">
        <v>100</v>
      </c>
      <c r="C188" s="9" t="s">
        <v>586</v>
      </c>
      <c r="D188" s="9" t="s">
        <v>587</v>
      </c>
      <c r="E188" s="9" t="s">
        <v>1072</v>
      </c>
      <c r="F188" s="9" t="s">
        <v>1073</v>
      </c>
      <c r="G188" s="9" t="s">
        <v>1074</v>
      </c>
      <c r="H188" s="9" t="s">
        <v>1075</v>
      </c>
      <c r="I188" s="9" t="s">
        <v>1076</v>
      </c>
      <c r="J188" s="9" t="s">
        <v>593</v>
      </c>
      <c r="K188" s="9" t="s">
        <v>107</v>
      </c>
      <c r="L188" s="9" t="s">
        <v>108</v>
      </c>
    </row>
    <row r="189" spans="1:12">
      <c r="A189" s="9">
        <v>188</v>
      </c>
      <c r="B189" s="9" t="s">
        <v>100</v>
      </c>
      <c r="C189" s="9" t="s">
        <v>344</v>
      </c>
      <c r="D189" s="9" t="s">
        <v>345</v>
      </c>
      <c r="E189" s="9" t="s">
        <v>406</v>
      </c>
      <c r="F189" s="9" t="s">
        <v>407</v>
      </c>
      <c r="G189" s="9" t="s">
        <v>1077</v>
      </c>
      <c r="H189" s="9" t="s">
        <v>1078</v>
      </c>
      <c r="I189" s="9" t="s">
        <v>1079</v>
      </c>
      <c r="J189" s="9" t="s">
        <v>351</v>
      </c>
      <c r="K189" s="9" t="s">
        <v>107</v>
      </c>
      <c r="L189" s="9" t="s">
        <v>108</v>
      </c>
    </row>
    <row r="190" spans="1:12">
      <c r="A190" s="9">
        <v>189</v>
      </c>
      <c r="B190" s="9" t="s">
        <v>100</v>
      </c>
      <c r="C190" s="9" t="s">
        <v>1015</v>
      </c>
      <c r="D190" s="9" t="s">
        <v>1016</v>
      </c>
      <c r="E190" s="9" t="s">
        <v>1080</v>
      </c>
      <c r="F190" s="9" t="s">
        <v>1081</v>
      </c>
      <c r="G190" s="9" t="s">
        <v>1082</v>
      </c>
      <c r="H190" s="9" t="s">
        <v>1083</v>
      </c>
      <c r="I190" s="9" t="s">
        <v>1084</v>
      </c>
      <c r="J190" s="9" t="s">
        <v>1021</v>
      </c>
      <c r="K190" s="9" t="s">
        <v>107</v>
      </c>
      <c r="L190" s="9" t="s">
        <v>108</v>
      </c>
    </row>
    <row r="191" spans="1:12">
      <c r="A191" s="9">
        <v>190</v>
      </c>
      <c r="B191" s="9" t="s">
        <v>100</v>
      </c>
      <c r="C191" s="9" t="s">
        <v>974</v>
      </c>
      <c r="D191" s="9" t="s">
        <v>975</v>
      </c>
      <c r="E191" s="9" t="s">
        <v>1085</v>
      </c>
      <c r="F191" s="9" t="s">
        <v>1086</v>
      </c>
      <c r="G191" s="9" t="s">
        <v>1087</v>
      </c>
      <c r="H191" s="9" t="s">
        <v>1088</v>
      </c>
      <c r="I191" s="9" t="s">
        <v>1089</v>
      </c>
      <c r="J191" s="9" t="s">
        <v>981</v>
      </c>
      <c r="K191" s="9" t="s">
        <v>107</v>
      </c>
      <c r="L191" s="9" t="s">
        <v>108</v>
      </c>
    </row>
    <row r="192" spans="1:12">
      <c r="A192" s="9">
        <v>191</v>
      </c>
      <c r="B192" s="9" t="s">
        <v>100</v>
      </c>
      <c r="C192" s="9" t="s">
        <v>344</v>
      </c>
      <c r="D192" s="9" t="s">
        <v>345</v>
      </c>
      <c r="E192" s="9" t="s">
        <v>1090</v>
      </c>
      <c r="F192" s="9" t="s">
        <v>1091</v>
      </c>
      <c r="G192" s="9" t="s">
        <v>1092</v>
      </c>
      <c r="H192" s="9" t="s">
        <v>1093</v>
      </c>
      <c r="I192" s="9" t="s">
        <v>1094</v>
      </c>
      <c r="J192" s="9" t="s">
        <v>351</v>
      </c>
      <c r="K192" s="9" t="s">
        <v>107</v>
      </c>
      <c r="L192" s="9" t="s">
        <v>108</v>
      </c>
    </row>
    <row r="193" spans="1:12">
      <c r="A193" s="9">
        <v>192</v>
      </c>
      <c r="B193" s="9" t="s">
        <v>100</v>
      </c>
      <c r="C193" s="9" t="s">
        <v>101</v>
      </c>
      <c r="D193" s="9" t="s">
        <v>102</v>
      </c>
      <c r="E193" s="9" t="s">
        <v>101</v>
      </c>
      <c r="F193" s="9" t="s">
        <v>102</v>
      </c>
      <c r="G193" s="9" t="s">
        <v>1095</v>
      </c>
      <c r="H193" s="9" t="s">
        <v>1096</v>
      </c>
      <c r="I193" s="9" t="s">
        <v>1097</v>
      </c>
      <c r="J193" s="9" t="s">
        <v>106</v>
      </c>
      <c r="K193" s="9" t="s">
        <v>107</v>
      </c>
      <c r="L193" s="9" t="s">
        <v>108</v>
      </c>
    </row>
    <row r="194" spans="1:12">
      <c r="A194" s="9">
        <v>193</v>
      </c>
      <c r="B194" s="9" t="s">
        <v>100</v>
      </c>
      <c r="C194" s="9" t="s">
        <v>974</v>
      </c>
      <c r="D194" s="9" t="s">
        <v>975</v>
      </c>
      <c r="E194" s="9" t="s">
        <v>1098</v>
      </c>
      <c r="F194" s="9" t="s">
        <v>1099</v>
      </c>
      <c r="G194" s="9" t="s">
        <v>1100</v>
      </c>
      <c r="H194" s="9" t="s">
        <v>1101</v>
      </c>
      <c r="I194" s="9" t="s">
        <v>1102</v>
      </c>
      <c r="J194" s="9" t="s">
        <v>981</v>
      </c>
      <c r="K194" s="9" t="s">
        <v>107</v>
      </c>
      <c r="L194" s="9" t="s">
        <v>108</v>
      </c>
    </row>
    <row r="195" spans="1:12">
      <c r="A195" s="9">
        <v>194</v>
      </c>
      <c r="B195" s="9" t="s">
        <v>100</v>
      </c>
      <c r="C195" s="9" t="s">
        <v>330</v>
      </c>
      <c r="D195" s="9" t="s">
        <v>331</v>
      </c>
      <c r="E195" s="9" t="s">
        <v>330</v>
      </c>
      <c r="F195" s="9" t="s">
        <v>331</v>
      </c>
      <c r="G195" s="9" t="s">
        <v>1103</v>
      </c>
      <c r="H195" s="9" t="s">
        <v>1104</v>
      </c>
      <c r="I195" s="9" t="s">
        <v>1105</v>
      </c>
      <c r="J195" s="9" t="s">
        <v>335</v>
      </c>
      <c r="K195" s="9" t="s">
        <v>973</v>
      </c>
      <c r="L195" s="9" t="s">
        <v>108</v>
      </c>
    </row>
    <row r="196" spans="1:12">
      <c r="A196" s="9">
        <v>195</v>
      </c>
      <c r="B196" s="9" t="s">
        <v>100</v>
      </c>
      <c r="C196" s="9" t="s">
        <v>263</v>
      </c>
      <c r="D196" s="9" t="s">
        <v>264</v>
      </c>
      <c r="E196" s="9" t="s">
        <v>263</v>
      </c>
      <c r="F196" s="9" t="s">
        <v>264</v>
      </c>
      <c r="G196" s="9" t="s">
        <v>1106</v>
      </c>
      <c r="H196" s="9" t="s">
        <v>1107</v>
      </c>
      <c r="I196" s="9" t="s">
        <v>1108</v>
      </c>
      <c r="J196" s="9" t="s">
        <v>268</v>
      </c>
      <c r="K196" s="9" t="s">
        <v>753</v>
      </c>
      <c r="L196" s="9" t="s">
        <v>108</v>
      </c>
    </row>
    <row r="197" spans="1:12">
      <c r="A197" s="9">
        <v>196</v>
      </c>
      <c r="B197" s="9" t="s">
        <v>100</v>
      </c>
      <c r="C197" s="9" t="s">
        <v>1109</v>
      </c>
      <c r="D197" s="9" t="s">
        <v>1110</v>
      </c>
      <c r="E197" s="9" t="s">
        <v>1111</v>
      </c>
      <c r="F197" s="9" t="s">
        <v>1112</v>
      </c>
      <c r="G197" s="9" t="s">
        <v>1113</v>
      </c>
      <c r="H197" s="9" t="s">
        <v>1114</v>
      </c>
      <c r="I197" s="9" t="s">
        <v>1115</v>
      </c>
      <c r="J197" s="9" t="s">
        <v>1116</v>
      </c>
      <c r="K197" s="9" t="s">
        <v>107</v>
      </c>
      <c r="L197" s="9" t="s">
        <v>108</v>
      </c>
    </row>
    <row r="198" spans="1:12">
      <c r="A198" s="9">
        <v>197</v>
      </c>
      <c r="B198" s="9" t="s">
        <v>100</v>
      </c>
      <c r="C198" s="9" t="s">
        <v>168</v>
      </c>
      <c r="D198" s="9" t="s">
        <v>169</v>
      </c>
      <c r="E198" s="9" t="s">
        <v>982</v>
      </c>
      <c r="F198" s="9" t="s">
        <v>983</v>
      </c>
      <c r="G198" s="9" t="s">
        <v>1117</v>
      </c>
      <c r="H198" s="9" t="s">
        <v>1118</v>
      </c>
      <c r="I198" s="9" t="s">
        <v>1119</v>
      </c>
      <c r="J198" s="9" t="s">
        <v>175</v>
      </c>
      <c r="K198" s="9" t="s">
        <v>107</v>
      </c>
      <c r="L198" s="9" t="s">
        <v>108</v>
      </c>
    </row>
    <row r="199" spans="1:12">
      <c r="A199" s="9">
        <v>198</v>
      </c>
      <c r="B199" s="9" t="s">
        <v>100</v>
      </c>
      <c r="C199" s="9" t="s">
        <v>101</v>
      </c>
      <c r="D199" s="9" t="s">
        <v>102</v>
      </c>
      <c r="E199" s="9" t="s">
        <v>101</v>
      </c>
      <c r="F199" s="9" t="s">
        <v>102</v>
      </c>
      <c r="G199" s="9" t="s">
        <v>1120</v>
      </c>
      <c r="H199" s="9" t="s">
        <v>1121</v>
      </c>
      <c r="I199" s="9" t="s">
        <v>1122</v>
      </c>
      <c r="J199" s="9" t="s">
        <v>1123</v>
      </c>
      <c r="K199" s="9" t="s">
        <v>107</v>
      </c>
      <c r="L199" s="9" t="s">
        <v>108</v>
      </c>
    </row>
    <row r="200" spans="1:12">
      <c r="A200" s="9">
        <v>199</v>
      </c>
      <c r="B200" s="9" t="s">
        <v>100</v>
      </c>
      <c r="C200" s="9" t="s">
        <v>101</v>
      </c>
      <c r="D200" s="9" t="s">
        <v>102</v>
      </c>
      <c r="E200" s="9" t="s">
        <v>101</v>
      </c>
      <c r="F200" s="9" t="s">
        <v>102</v>
      </c>
      <c r="G200" s="9" t="s">
        <v>1124</v>
      </c>
      <c r="H200" s="9" t="s">
        <v>1125</v>
      </c>
      <c r="I200" s="9" t="s">
        <v>1126</v>
      </c>
      <c r="J200" s="9" t="s">
        <v>203</v>
      </c>
      <c r="K200" s="9" t="s">
        <v>107</v>
      </c>
      <c r="L200" s="9" t="s">
        <v>108</v>
      </c>
    </row>
    <row r="201" spans="1:12">
      <c r="A201" s="9">
        <v>200</v>
      </c>
      <c r="B201" s="9" t="s">
        <v>100</v>
      </c>
      <c r="C201" s="9" t="s">
        <v>168</v>
      </c>
      <c r="D201" s="9" t="s">
        <v>169</v>
      </c>
      <c r="E201" s="9" t="s">
        <v>982</v>
      </c>
      <c r="F201" s="9" t="s">
        <v>983</v>
      </c>
      <c r="G201" s="9" t="s">
        <v>1127</v>
      </c>
      <c r="H201" s="9" t="s">
        <v>1128</v>
      </c>
      <c r="I201" s="9" t="s">
        <v>1129</v>
      </c>
      <c r="J201" s="9" t="s">
        <v>175</v>
      </c>
      <c r="K201" s="9" t="s">
        <v>107</v>
      </c>
      <c r="L201" s="9" t="s">
        <v>108</v>
      </c>
    </row>
    <row r="202" spans="1:12">
      <c r="A202" s="9">
        <v>201</v>
      </c>
      <c r="B202" s="9" t="s">
        <v>100</v>
      </c>
      <c r="C202" s="9" t="s">
        <v>160</v>
      </c>
      <c r="D202" s="9" t="s">
        <v>161</v>
      </c>
      <c r="E202" s="9" t="s">
        <v>1130</v>
      </c>
      <c r="F202" s="9" t="s">
        <v>1131</v>
      </c>
      <c r="G202" s="9" t="s">
        <v>1132</v>
      </c>
      <c r="H202" s="9" t="s">
        <v>1133</v>
      </c>
      <c r="I202" s="9" t="s">
        <v>1134</v>
      </c>
      <c r="J202" s="9" t="s">
        <v>167</v>
      </c>
      <c r="K202" s="9" t="s">
        <v>107</v>
      </c>
      <c r="L202" s="9" t="s">
        <v>108</v>
      </c>
    </row>
    <row r="203" spans="1:12">
      <c r="A203" s="9">
        <v>202</v>
      </c>
      <c r="B203" s="9" t="s">
        <v>100</v>
      </c>
      <c r="C203" s="9" t="s">
        <v>974</v>
      </c>
      <c r="D203" s="9" t="s">
        <v>975</v>
      </c>
      <c r="E203" s="9" t="s">
        <v>1098</v>
      </c>
      <c r="F203" s="9" t="s">
        <v>1099</v>
      </c>
      <c r="G203" s="9" t="s">
        <v>1135</v>
      </c>
      <c r="H203" s="9" t="s">
        <v>1136</v>
      </c>
      <c r="I203" s="9" t="s">
        <v>1137</v>
      </c>
      <c r="J203" s="9" t="s">
        <v>981</v>
      </c>
      <c r="K203" s="9" t="s">
        <v>107</v>
      </c>
      <c r="L203" s="9" t="s">
        <v>108</v>
      </c>
    </row>
    <row r="204" spans="1:12">
      <c r="A204" s="9">
        <v>203</v>
      </c>
      <c r="B204" s="9" t="s">
        <v>100</v>
      </c>
      <c r="C204" s="9" t="s">
        <v>160</v>
      </c>
      <c r="D204" s="9" t="s">
        <v>161</v>
      </c>
      <c r="E204" s="9" t="s">
        <v>545</v>
      </c>
      <c r="F204" s="9" t="s">
        <v>551</v>
      </c>
      <c r="G204" s="9" t="s">
        <v>1138</v>
      </c>
      <c r="H204" s="9" t="s">
        <v>1139</v>
      </c>
      <c r="I204" s="9" t="s">
        <v>1140</v>
      </c>
      <c r="J204" s="9" t="s">
        <v>167</v>
      </c>
      <c r="K204" s="9" t="s">
        <v>107</v>
      </c>
      <c r="L204" s="9" t="s">
        <v>108</v>
      </c>
    </row>
    <row r="205" spans="1:12">
      <c r="A205" s="9">
        <v>204</v>
      </c>
      <c r="B205" s="9" t="s">
        <v>100</v>
      </c>
      <c r="C205" s="9" t="s">
        <v>184</v>
      </c>
      <c r="D205" s="9" t="s">
        <v>185</v>
      </c>
      <c r="E205" s="9" t="s">
        <v>1141</v>
      </c>
      <c r="F205" s="9" t="s">
        <v>1142</v>
      </c>
      <c r="G205" s="9" t="s">
        <v>1143</v>
      </c>
      <c r="H205" s="9" t="s">
        <v>1144</v>
      </c>
      <c r="I205" s="9" t="s">
        <v>1145</v>
      </c>
      <c r="J205" s="9" t="s">
        <v>191</v>
      </c>
      <c r="K205" s="9" t="s">
        <v>107</v>
      </c>
      <c r="L205" s="9" t="s">
        <v>108</v>
      </c>
    </row>
    <row r="206" spans="1:12">
      <c r="A206" s="9">
        <v>205</v>
      </c>
      <c r="B206" s="9" t="s">
        <v>100</v>
      </c>
      <c r="C206" s="9" t="s">
        <v>1146</v>
      </c>
      <c r="D206" s="9" t="s">
        <v>1147</v>
      </c>
      <c r="E206" s="9" t="s">
        <v>1148</v>
      </c>
      <c r="F206" s="9" t="s">
        <v>1149</v>
      </c>
      <c r="G206" s="9" t="s">
        <v>1150</v>
      </c>
      <c r="H206" s="9" t="s">
        <v>1151</v>
      </c>
      <c r="I206" s="9" t="s">
        <v>1152</v>
      </c>
      <c r="J206" s="9" t="s">
        <v>1153</v>
      </c>
      <c r="K206" s="9" t="s">
        <v>1154</v>
      </c>
      <c r="L206" s="9" t="s">
        <v>108</v>
      </c>
    </row>
    <row r="207" spans="1:12">
      <c r="A207" s="9">
        <v>206</v>
      </c>
      <c r="B207" s="9" t="s">
        <v>100</v>
      </c>
      <c r="C207" s="9" t="s">
        <v>336</v>
      </c>
      <c r="D207" s="9" t="s">
        <v>337</v>
      </c>
      <c r="E207" s="9" t="s">
        <v>1155</v>
      </c>
      <c r="F207" s="9" t="s">
        <v>1156</v>
      </c>
      <c r="G207" s="9" t="s">
        <v>1157</v>
      </c>
      <c r="H207" s="9" t="s">
        <v>1158</v>
      </c>
      <c r="I207" s="9" t="s">
        <v>1159</v>
      </c>
      <c r="J207" s="9" t="s">
        <v>106</v>
      </c>
      <c r="K207" s="9" t="s">
        <v>107</v>
      </c>
      <c r="L207" s="9" t="s">
        <v>108</v>
      </c>
    </row>
    <row r="208" spans="1:12">
      <c r="A208" s="9">
        <v>207</v>
      </c>
      <c r="B208" s="9" t="s">
        <v>100</v>
      </c>
      <c r="C208" s="9" t="s">
        <v>160</v>
      </c>
      <c r="D208" s="9" t="s">
        <v>161</v>
      </c>
      <c r="E208" s="9" t="s">
        <v>1160</v>
      </c>
      <c r="F208" s="9" t="s">
        <v>1161</v>
      </c>
      <c r="G208" s="9" t="s">
        <v>1162</v>
      </c>
      <c r="H208" s="9" t="s">
        <v>1163</v>
      </c>
      <c r="I208" s="9" t="s">
        <v>1164</v>
      </c>
      <c r="J208" s="9" t="s">
        <v>167</v>
      </c>
      <c r="K208" s="9" t="s">
        <v>107</v>
      </c>
      <c r="L208" s="9" t="s">
        <v>108</v>
      </c>
    </row>
    <row r="209" spans="1:12">
      <c r="A209" s="9">
        <v>208</v>
      </c>
      <c r="B209" s="9" t="s">
        <v>100</v>
      </c>
      <c r="C209" s="9" t="s">
        <v>576</v>
      </c>
      <c r="D209" s="9" t="s">
        <v>577</v>
      </c>
      <c r="E209" s="9" t="s">
        <v>576</v>
      </c>
      <c r="F209" s="9" t="s">
        <v>577</v>
      </c>
      <c r="G209" s="9" t="s">
        <v>1165</v>
      </c>
      <c r="H209" s="9" t="s">
        <v>1166</v>
      </c>
      <c r="I209" s="9" t="s">
        <v>1167</v>
      </c>
      <c r="J209" s="9" t="s">
        <v>581</v>
      </c>
      <c r="K209" s="9" t="s">
        <v>107</v>
      </c>
      <c r="L209" s="9" t="s">
        <v>108</v>
      </c>
    </row>
    <row r="210" spans="1:12">
      <c r="A210" s="9">
        <v>209</v>
      </c>
      <c r="B210" s="9" t="s">
        <v>100</v>
      </c>
      <c r="C210" s="9" t="s">
        <v>695</v>
      </c>
      <c r="D210" s="9" t="s">
        <v>696</v>
      </c>
      <c r="E210" s="9" t="s">
        <v>829</v>
      </c>
      <c r="F210" s="9" t="s">
        <v>830</v>
      </c>
      <c r="G210" s="9" t="s">
        <v>1168</v>
      </c>
      <c r="H210" s="9" t="s">
        <v>1169</v>
      </c>
      <c r="I210" s="9" t="s">
        <v>1170</v>
      </c>
      <c r="J210" s="9" t="s">
        <v>702</v>
      </c>
      <c r="K210" s="9" t="s">
        <v>107</v>
      </c>
      <c r="L210" s="9" t="s">
        <v>108</v>
      </c>
    </row>
    <row r="211" spans="1:12">
      <c r="A211" s="9">
        <v>210</v>
      </c>
      <c r="B211" s="9" t="s">
        <v>100</v>
      </c>
      <c r="C211" s="9" t="s">
        <v>160</v>
      </c>
      <c r="D211" s="9" t="s">
        <v>161</v>
      </c>
      <c r="E211" s="9" t="s">
        <v>1130</v>
      </c>
      <c r="F211" s="9" t="s">
        <v>1131</v>
      </c>
      <c r="G211" s="9" t="s">
        <v>1171</v>
      </c>
      <c r="H211" s="9" t="s">
        <v>1172</v>
      </c>
      <c r="I211" s="9" t="s">
        <v>1173</v>
      </c>
      <c r="J211" s="9" t="s">
        <v>1153</v>
      </c>
      <c r="K211" s="9" t="s">
        <v>107</v>
      </c>
      <c r="L211" s="9" t="s">
        <v>108</v>
      </c>
    </row>
    <row r="212" spans="1:12">
      <c r="A212" s="9">
        <v>211</v>
      </c>
      <c r="B212" s="9" t="s">
        <v>100</v>
      </c>
      <c r="C212" s="9" t="s">
        <v>312</v>
      </c>
      <c r="D212" s="9" t="s">
        <v>313</v>
      </c>
      <c r="E212" s="9" t="s">
        <v>1174</v>
      </c>
      <c r="F212" s="9" t="s">
        <v>1175</v>
      </c>
      <c r="G212" s="9" t="s">
        <v>1176</v>
      </c>
      <c r="H212" s="9" t="s">
        <v>1177</v>
      </c>
      <c r="I212" s="9" t="s">
        <v>1178</v>
      </c>
      <c r="J212" s="9" t="s">
        <v>319</v>
      </c>
      <c r="K212" s="9" t="s">
        <v>107</v>
      </c>
      <c r="L212" s="9" t="s">
        <v>108</v>
      </c>
    </row>
    <row r="213" spans="1:12">
      <c r="A213" s="9">
        <v>212</v>
      </c>
      <c r="B213" s="9" t="s">
        <v>100</v>
      </c>
      <c r="C213" s="9" t="s">
        <v>263</v>
      </c>
      <c r="D213" s="9" t="s">
        <v>264</v>
      </c>
      <c r="E213" s="9" t="s">
        <v>263</v>
      </c>
      <c r="F213" s="9" t="s">
        <v>264</v>
      </c>
      <c r="G213" s="9" t="s">
        <v>1179</v>
      </c>
      <c r="H213" s="9" t="s">
        <v>1180</v>
      </c>
      <c r="I213" s="9" t="s">
        <v>1181</v>
      </c>
      <c r="J213" s="9" t="s">
        <v>268</v>
      </c>
      <c r="K213" s="9" t="s">
        <v>753</v>
      </c>
      <c r="L213" s="9" t="s">
        <v>108</v>
      </c>
    </row>
    <row r="214" spans="1:12">
      <c r="A214" s="9">
        <v>213</v>
      </c>
      <c r="B214" s="9" t="s">
        <v>100</v>
      </c>
      <c r="C214" s="9" t="s">
        <v>101</v>
      </c>
      <c r="D214" s="9" t="s">
        <v>102</v>
      </c>
      <c r="E214" s="9" t="s">
        <v>101</v>
      </c>
      <c r="F214" s="9" t="s">
        <v>102</v>
      </c>
      <c r="G214" s="9" t="s">
        <v>1182</v>
      </c>
      <c r="H214" s="9" t="s">
        <v>1183</v>
      </c>
      <c r="I214" s="9" t="s">
        <v>1184</v>
      </c>
      <c r="J214" s="9" t="s">
        <v>199</v>
      </c>
      <c r="K214" s="9" t="s">
        <v>753</v>
      </c>
      <c r="L214" s="9" t="s">
        <v>108</v>
      </c>
    </row>
    <row r="215" spans="1:12">
      <c r="A215" s="9">
        <v>214</v>
      </c>
      <c r="B215" s="9" t="s">
        <v>100</v>
      </c>
      <c r="C215" s="9" t="s">
        <v>586</v>
      </c>
      <c r="D215" s="9" t="s">
        <v>587</v>
      </c>
      <c r="E215" s="9" t="s">
        <v>557</v>
      </c>
      <c r="F215" s="9" t="s">
        <v>850</v>
      </c>
      <c r="G215" s="9" t="s">
        <v>1185</v>
      </c>
      <c r="H215" s="9" t="s">
        <v>1186</v>
      </c>
      <c r="I215" s="9" t="s">
        <v>1187</v>
      </c>
      <c r="J215" s="9" t="s">
        <v>1188</v>
      </c>
      <c r="K215" s="9" t="s">
        <v>107</v>
      </c>
      <c r="L215" s="9" t="s">
        <v>108</v>
      </c>
    </row>
    <row r="216" spans="1:12">
      <c r="A216" s="9">
        <v>215</v>
      </c>
      <c r="B216" s="9" t="s">
        <v>100</v>
      </c>
      <c r="C216" s="9" t="s">
        <v>586</v>
      </c>
      <c r="D216" s="9" t="s">
        <v>587</v>
      </c>
      <c r="E216" s="9" t="s">
        <v>1189</v>
      </c>
      <c r="F216" s="9" t="s">
        <v>1190</v>
      </c>
      <c r="G216" s="9" t="s">
        <v>1191</v>
      </c>
      <c r="H216" s="9" t="s">
        <v>1192</v>
      </c>
      <c r="I216" s="9" t="s">
        <v>1193</v>
      </c>
      <c r="J216" s="9" t="s">
        <v>593</v>
      </c>
      <c r="K216" s="9" t="s">
        <v>107</v>
      </c>
      <c r="L216" s="9" t="s">
        <v>108</v>
      </c>
    </row>
    <row r="217" spans="1:12">
      <c r="A217" s="9">
        <v>216</v>
      </c>
      <c r="B217" s="9" t="s">
        <v>100</v>
      </c>
      <c r="C217" s="9" t="s">
        <v>1015</v>
      </c>
      <c r="D217" s="9" t="s">
        <v>1016</v>
      </c>
      <c r="E217" s="9" t="s">
        <v>1017</v>
      </c>
      <c r="F217" s="9" t="s">
        <v>1018</v>
      </c>
      <c r="G217" s="9" t="s">
        <v>1194</v>
      </c>
      <c r="H217" s="9" t="s">
        <v>1195</v>
      </c>
      <c r="I217" s="9" t="s">
        <v>1196</v>
      </c>
      <c r="J217" s="9" t="s">
        <v>1021</v>
      </c>
      <c r="K217" s="9" t="s">
        <v>107</v>
      </c>
      <c r="L217" s="9" t="s">
        <v>108</v>
      </c>
    </row>
    <row r="218" spans="1:12">
      <c r="A218" s="9">
        <v>217</v>
      </c>
      <c r="B218" s="9" t="s">
        <v>100</v>
      </c>
      <c r="C218" s="9" t="s">
        <v>344</v>
      </c>
      <c r="D218" s="9" t="s">
        <v>345</v>
      </c>
      <c r="E218" s="9" t="s">
        <v>1197</v>
      </c>
      <c r="F218" s="9" t="s">
        <v>1198</v>
      </c>
      <c r="G218" s="9" t="s">
        <v>1199</v>
      </c>
      <c r="H218" s="9" t="s">
        <v>1200</v>
      </c>
      <c r="I218" s="9" t="s">
        <v>1201</v>
      </c>
      <c r="J218" s="9" t="s">
        <v>351</v>
      </c>
      <c r="K218" s="9" t="s">
        <v>107</v>
      </c>
      <c r="L218" s="9" t="s">
        <v>108</v>
      </c>
    </row>
    <row r="219" spans="1:12">
      <c r="A219" s="9">
        <v>218</v>
      </c>
      <c r="B219" s="9" t="s">
        <v>100</v>
      </c>
      <c r="C219" s="9" t="s">
        <v>344</v>
      </c>
      <c r="D219" s="9" t="s">
        <v>345</v>
      </c>
      <c r="E219" s="9" t="s">
        <v>1197</v>
      </c>
      <c r="F219" s="9" t="s">
        <v>1198</v>
      </c>
      <c r="G219" s="9" t="s">
        <v>1202</v>
      </c>
      <c r="H219" s="9" t="s">
        <v>1203</v>
      </c>
      <c r="I219" s="9" t="s">
        <v>1204</v>
      </c>
      <c r="J219" s="9" t="s">
        <v>351</v>
      </c>
      <c r="K219" s="9" t="s">
        <v>107</v>
      </c>
      <c r="L219" s="9" t="s">
        <v>108</v>
      </c>
    </row>
    <row r="220" spans="1:12">
      <c r="A220" s="9">
        <v>219</v>
      </c>
      <c r="B220" s="9" t="s">
        <v>100</v>
      </c>
      <c r="C220" s="9" t="s">
        <v>344</v>
      </c>
      <c r="D220" s="9" t="s">
        <v>345</v>
      </c>
      <c r="E220" s="9" t="s">
        <v>1197</v>
      </c>
      <c r="F220" s="9" t="s">
        <v>1198</v>
      </c>
      <c r="G220" s="9" t="s">
        <v>1205</v>
      </c>
      <c r="H220" s="9" t="s">
        <v>1206</v>
      </c>
      <c r="I220" s="9" t="s">
        <v>1207</v>
      </c>
      <c r="J220" s="9" t="s">
        <v>351</v>
      </c>
      <c r="K220" s="9" t="s">
        <v>107</v>
      </c>
      <c r="L220" s="9" t="s">
        <v>108</v>
      </c>
    </row>
    <row r="221" spans="1:12">
      <c r="A221" s="9">
        <v>220</v>
      </c>
      <c r="B221" s="9" t="s">
        <v>100</v>
      </c>
      <c r="C221" s="9" t="s">
        <v>487</v>
      </c>
      <c r="D221" s="9" t="s">
        <v>488</v>
      </c>
      <c r="E221" s="9" t="s">
        <v>1208</v>
      </c>
      <c r="F221" s="9" t="s">
        <v>1209</v>
      </c>
      <c r="G221" s="9" t="s">
        <v>1210</v>
      </c>
      <c r="H221" s="9" t="s">
        <v>1211</v>
      </c>
      <c r="I221" s="9" t="s">
        <v>1212</v>
      </c>
      <c r="J221" s="9" t="s">
        <v>494</v>
      </c>
      <c r="K221" s="9" t="s">
        <v>107</v>
      </c>
      <c r="L221" s="9" t="s">
        <v>108</v>
      </c>
    </row>
    <row r="222" spans="1:12">
      <c r="A222" s="9">
        <v>221</v>
      </c>
      <c r="B222" s="9" t="s">
        <v>100</v>
      </c>
      <c r="C222" s="9" t="s">
        <v>229</v>
      </c>
      <c r="D222" s="9" t="s">
        <v>230</v>
      </c>
      <c r="E222" s="9" t="s">
        <v>1213</v>
      </c>
      <c r="F222" s="9" t="s">
        <v>1214</v>
      </c>
      <c r="G222" s="9" t="s">
        <v>1215</v>
      </c>
      <c r="H222" s="9" t="s">
        <v>1216</v>
      </c>
      <c r="I222" s="9" t="s">
        <v>1217</v>
      </c>
      <c r="J222" s="9" t="s">
        <v>550</v>
      </c>
      <c r="K222" s="9" t="s">
        <v>107</v>
      </c>
      <c r="L222" s="9" t="s">
        <v>108</v>
      </c>
    </row>
    <row r="223" spans="1:12">
      <c r="A223" s="9">
        <v>222</v>
      </c>
      <c r="B223" s="9" t="s">
        <v>100</v>
      </c>
      <c r="C223" s="9" t="s">
        <v>586</v>
      </c>
      <c r="D223" s="9" t="s">
        <v>587</v>
      </c>
      <c r="E223" s="9" t="s">
        <v>557</v>
      </c>
      <c r="F223" s="9" t="s">
        <v>850</v>
      </c>
      <c r="G223" s="9" t="s">
        <v>1218</v>
      </c>
      <c r="H223" s="9" t="s">
        <v>1219</v>
      </c>
      <c r="I223" s="9" t="s">
        <v>1220</v>
      </c>
      <c r="J223" s="9" t="s">
        <v>593</v>
      </c>
      <c r="K223" s="9" t="s">
        <v>107</v>
      </c>
      <c r="L223" s="9" t="s">
        <v>108</v>
      </c>
    </row>
    <row r="224" spans="1:12">
      <c r="A224" s="9">
        <v>223</v>
      </c>
      <c r="B224" s="9" t="s">
        <v>100</v>
      </c>
      <c r="C224" s="9" t="s">
        <v>209</v>
      </c>
      <c r="D224" s="9" t="s">
        <v>210</v>
      </c>
      <c r="E224" s="9" t="s">
        <v>1221</v>
      </c>
      <c r="F224" s="9" t="s">
        <v>1222</v>
      </c>
      <c r="G224" s="9" t="s">
        <v>1223</v>
      </c>
      <c r="H224" s="9" t="s">
        <v>1224</v>
      </c>
      <c r="I224" s="9" t="s">
        <v>1225</v>
      </c>
      <c r="J224" s="9" t="s">
        <v>803</v>
      </c>
      <c r="K224" s="9" t="s">
        <v>107</v>
      </c>
      <c r="L224" s="9" t="s">
        <v>108</v>
      </c>
    </row>
    <row r="225" spans="1:12">
      <c r="A225" s="9">
        <v>224</v>
      </c>
      <c r="B225" s="9" t="s">
        <v>100</v>
      </c>
      <c r="C225" s="9" t="s">
        <v>184</v>
      </c>
      <c r="D225" s="9" t="s">
        <v>185</v>
      </c>
      <c r="E225" s="9" t="s">
        <v>867</v>
      </c>
      <c r="F225" s="9" t="s">
        <v>868</v>
      </c>
      <c r="G225" s="9" t="s">
        <v>1226</v>
      </c>
      <c r="H225" s="9" t="s">
        <v>1227</v>
      </c>
      <c r="I225" s="9" t="s">
        <v>1228</v>
      </c>
      <c r="J225" s="9" t="s">
        <v>191</v>
      </c>
      <c r="K225" s="9" t="s">
        <v>107</v>
      </c>
      <c r="L225" s="9" t="s">
        <v>108</v>
      </c>
    </row>
    <row r="226" spans="1:12">
      <c r="A226" s="9">
        <v>225</v>
      </c>
      <c r="B226" s="9" t="s">
        <v>100</v>
      </c>
      <c r="C226" s="9" t="s">
        <v>519</v>
      </c>
      <c r="D226" s="9" t="s">
        <v>520</v>
      </c>
      <c r="E226" s="9" t="s">
        <v>1229</v>
      </c>
      <c r="F226" s="9" t="s">
        <v>1230</v>
      </c>
      <c r="G226" s="9" t="s">
        <v>1231</v>
      </c>
      <c r="H226" s="9" t="s">
        <v>1232</v>
      </c>
      <c r="I226" s="9" t="s">
        <v>1233</v>
      </c>
      <c r="J226" s="9" t="s">
        <v>526</v>
      </c>
      <c r="K226" s="9" t="s">
        <v>107</v>
      </c>
      <c r="L226" s="9" t="s">
        <v>108</v>
      </c>
    </row>
    <row r="227" spans="1:12">
      <c r="A227" s="9">
        <v>226</v>
      </c>
      <c r="B227" s="9" t="s">
        <v>100</v>
      </c>
      <c r="C227" s="9" t="s">
        <v>906</v>
      </c>
      <c r="D227" s="9" t="s">
        <v>907</v>
      </c>
      <c r="E227" s="9" t="s">
        <v>908</v>
      </c>
      <c r="F227" s="9" t="s">
        <v>909</v>
      </c>
      <c r="G227" s="9" t="s">
        <v>1234</v>
      </c>
      <c r="H227" s="9" t="s">
        <v>1235</v>
      </c>
      <c r="I227" s="9" t="s">
        <v>1236</v>
      </c>
      <c r="J227" s="9" t="s">
        <v>203</v>
      </c>
      <c r="K227" s="9" t="s">
        <v>107</v>
      </c>
      <c r="L227" s="9" t="s">
        <v>108</v>
      </c>
    </row>
    <row r="228" spans="1:12">
      <c r="A228" s="9">
        <v>227</v>
      </c>
      <c r="B228" s="9" t="s">
        <v>100</v>
      </c>
      <c r="C228" s="9" t="s">
        <v>460</v>
      </c>
      <c r="D228" s="9" t="s">
        <v>461</v>
      </c>
      <c r="E228" s="9" t="s">
        <v>711</v>
      </c>
      <c r="F228" s="9" t="s">
        <v>712</v>
      </c>
      <c r="G228" s="9" t="s">
        <v>1237</v>
      </c>
      <c r="H228" s="9" t="s">
        <v>1235</v>
      </c>
      <c r="I228" s="9" t="s">
        <v>1238</v>
      </c>
      <c r="J228" s="9" t="s">
        <v>466</v>
      </c>
      <c r="K228" s="9" t="s">
        <v>107</v>
      </c>
      <c r="L228" s="9" t="s">
        <v>108</v>
      </c>
    </row>
    <row r="229" spans="1:12">
      <c r="A229" s="9">
        <v>228</v>
      </c>
      <c r="B229" s="9" t="s">
        <v>100</v>
      </c>
      <c r="C229" s="9" t="s">
        <v>782</v>
      </c>
      <c r="D229" s="9" t="s">
        <v>783</v>
      </c>
      <c r="E229" s="9" t="s">
        <v>1239</v>
      </c>
      <c r="F229" s="9" t="s">
        <v>1240</v>
      </c>
      <c r="G229" s="9" t="s">
        <v>1241</v>
      </c>
      <c r="H229" s="9" t="s">
        <v>1235</v>
      </c>
      <c r="I229" s="9" t="s">
        <v>1242</v>
      </c>
      <c r="J229" s="9" t="s">
        <v>789</v>
      </c>
      <c r="K229" s="9" t="s">
        <v>107</v>
      </c>
      <c r="L229" s="9" t="s">
        <v>108</v>
      </c>
    </row>
    <row r="230" spans="1:12">
      <c r="A230" s="9">
        <v>229</v>
      </c>
      <c r="B230" s="9" t="s">
        <v>100</v>
      </c>
      <c r="C230" s="9" t="s">
        <v>537</v>
      </c>
      <c r="D230" s="9" t="s">
        <v>538</v>
      </c>
      <c r="E230" s="9" t="s">
        <v>1243</v>
      </c>
      <c r="F230" s="9" t="s">
        <v>1244</v>
      </c>
      <c r="G230" s="9" t="s">
        <v>1245</v>
      </c>
      <c r="H230" s="9" t="s">
        <v>1246</v>
      </c>
      <c r="I230" s="9" t="s">
        <v>1247</v>
      </c>
      <c r="J230" s="9" t="s">
        <v>544</v>
      </c>
      <c r="K230" s="9" t="s">
        <v>107</v>
      </c>
      <c r="L230" s="9" t="s">
        <v>108</v>
      </c>
    </row>
    <row r="231" spans="1:12">
      <c r="A231" s="9">
        <v>230</v>
      </c>
      <c r="B231" s="9" t="s">
        <v>100</v>
      </c>
      <c r="C231" s="9" t="s">
        <v>176</v>
      </c>
      <c r="D231" s="9" t="s">
        <v>177</v>
      </c>
      <c r="E231" s="9" t="s">
        <v>622</v>
      </c>
      <c r="F231" s="9" t="s">
        <v>623</v>
      </c>
      <c r="G231" s="9" t="s">
        <v>1248</v>
      </c>
      <c r="H231" s="9" t="s">
        <v>1249</v>
      </c>
      <c r="I231" s="9" t="s">
        <v>1250</v>
      </c>
      <c r="J231" s="9" t="s">
        <v>183</v>
      </c>
      <c r="K231" s="9" t="s">
        <v>107</v>
      </c>
      <c r="L231" s="9" t="s">
        <v>108</v>
      </c>
    </row>
    <row r="232" spans="1:12">
      <c r="A232" s="9">
        <v>231</v>
      </c>
      <c r="B232" s="9" t="s">
        <v>100</v>
      </c>
      <c r="C232" s="9" t="s">
        <v>391</v>
      </c>
      <c r="D232" s="9" t="s">
        <v>392</v>
      </c>
      <c r="E232" s="9" t="s">
        <v>1251</v>
      </c>
      <c r="F232" s="9" t="s">
        <v>1252</v>
      </c>
      <c r="G232" s="9" t="s">
        <v>1253</v>
      </c>
      <c r="H232" s="9" t="s">
        <v>1249</v>
      </c>
      <c r="I232" s="9" t="s">
        <v>1254</v>
      </c>
      <c r="J232" s="9" t="s">
        <v>397</v>
      </c>
      <c r="K232" s="9" t="s">
        <v>107</v>
      </c>
      <c r="L232" s="9" t="s">
        <v>108</v>
      </c>
    </row>
    <row r="233" spans="1:12">
      <c r="A233" s="9">
        <v>232</v>
      </c>
      <c r="B233" s="9" t="s">
        <v>100</v>
      </c>
      <c r="C233" s="9" t="s">
        <v>236</v>
      </c>
      <c r="D233" s="9" t="s">
        <v>237</v>
      </c>
      <c r="E233" s="9" t="s">
        <v>238</v>
      </c>
      <c r="F233" s="9" t="s">
        <v>239</v>
      </c>
      <c r="G233" s="9" t="s">
        <v>1255</v>
      </c>
      <c r="H233" s="9" t="s">
        <v>1256</v>
      </c>
      <c r="I233" s="9" t="s">
        <v>1257</v>
      </c>
      <c r="J233" s="9" t="s">
        <v>1258</v>
      </c>
      <c r="K233" s="9" t="s">
        <v>107</v>
      </c>
      <c r="L233" s="9" t="s">
        <v>108</v>
      </c>
    </row>
    <row r="234" spans="1:12">
      <c r="A234" s="9">
        <v>233</v>
      </c>
      <c r="B234" s="9" t="s">
        <v>100</v>
      </c>
      <c r="C234" s="9" t="s">
        <v>790</v>
      </c>
      <c r="D234" s="9" t="s">
        <v>791</v>
      </c>
      <c r="E234" s="9" t="s">
        <v>792</v>
      </c>
      <c r="F234" s="9" t="s">
        <v>793</v>
      </c>
      <c r="G234" s="9" t="s">
        <v>1259</v>
      </c>
      <c r="H234" s="9" t="s">
        <v>1260</v>
      </c>
      <c r="I234" s="9" t="s">
        <v>1261</v>
      </c>
      <c r="J234" s="9" t="s">
        <v>797</v>
      </c>
      <c r="K234" s="9" t="s">
        <v>107</v>
      </c>
      <c r="L234" s="9" t="s">
        <v>108</v>
      </c>
    </row>
    <row r="235" spans="1:12">
      <c r="A235" s="9">
        <v>234</v>
      </c>
      <c r="B235" s="9" t="s">
        <v>100</v>
      </c>
      <c r="C235" s="9" t="s">
        <v>130</v>
      </c>
      <c r="D235" s="9" t="s">
        <v>131</v>
      </c>
      <c r="E235" s="9" t="s">
        <v>132</v>
      </c>
      <c r="F235" s="9" t="s">
        <v>133</v>
      </c>
      <c r="G235" s="9" t="s">
        <v>1262</v>
      </c>
      <c r="H235" s="9" t="s">
        <v>1263</v>
      </c>
      <c r="I235" s="9" t="s">
        <v>1264</v>
      </c>
      <c r="J235" s="9" t="s">
        <v>137</v>
      </c>
      <c r="K235" s="9" t="s">
        <v>107</v>
      </c>
      <c r="L235" s="9" t="s">
        <v>108</v>
      </c>
    </row>
    <row r="236" spans="1:12">
      <c r="A236" s="9">
        <v>235</v>
      </c>
      <c r="B236" s="9" t="s">
        <v>100</v>
      </c>
      <c r="C236" s="9" t="s">
        <v>1265</v>
      </c>
      <c r="D236" s="9" t="s">
        <v>1266</v>
      </c>
      <c r="E236" s="9" t="s">
        <v>1267</v>
      </c>
      <c r="F236" s="9" t="s">
        <v>1268</v>
      </c>
      <c r="G236" s="9" t="s">
        <v>1269</v>
      </c>
      <c r="H236" s="9" t="s">
        <v>1270</v>
      </c>
      <c r="I236" s="9" t="s">
        <v>1271</v>
      </c>
      <c r="J236" s="9" t="s">
        <v>1272</v>
      </c>
      <c r="K236" s="9" t="s">
        <v>107</v>
      </c>
      <c r="L236" s="9" t="s">
        <v>108</v>
      </c>
    </row>
    <row r="237" spans="1:12">
      <c r="A237" s="9">
        <v>236</v>
      </c>
      <c r="B237" s="9" t="s">
        <v>100</v>
      </c>
      <c r="C237" s="9" t="s">
        <v>1265</v>
      </c>
      <c r="D237" s="9" t="s">
        <v>1266</v>
      </c>
      <c r="E237" s="9" t="s">
        <v>1267</v>
      </c>
      <c r="F237" s="9" t="s">
        <v>1268</v>
      </c>
      <c r="G237" s="9" t="s">
        <v>1273</v>
      </c>
      <c r="H237" s="9" t="s">
        <v>1274</v>
      </c>
      <c r="I237" s="9" t="s">
        <v>1275</v>
      </c>
      <c r="J237" s="9" t="s">
        <v>1276</v>
      </c>
      <c r="K237" s="9" t="s">
        <v>107</v>
      </c>
      <c r="L237" s="9" t="s">
        <v>108</v>
      </c>
    </row>
    <row r="238" spans="1:12">
      <c r="A238" s="9">
        <v>237</v>
      </c>
      <c r="B238" s="9" t="s">
        <v>100</v>
      </c>
      <c r="C238" s="9" t="s">
        <v>117</v>
      </c>
      <c r="D238" s="9" t="s">
        <v>118</v>
      </c>
      <c r="E238" s="9" t="s">
        <v>117</v>
      </c>
      <c r="F238" s="9" t="s">
        <v>118</v>
      </c>
      <c r="G238" s="9" t="s">
        <v>1277</v>
      </c>
      <c r="H238" s="9" t="s">
        <v>1278</v>
      </c>
      <c r="I238" s="9" t="s">
        <v>1279</v>
      </c>
      <c r="J238" s="9" t="s">
        <v>122</v>
      </c>
      <c r="K238" s="9" t="s">
        <v>107</v>
      </c>
      <c r="L238" s="9" t="s">
        <v>108</v>
      </c>
    </row>
    <row r="239" spans="1:12">
      <c r="A239" s="9">
        <v>238</v>
      </c>
      <c r="B239" s="9" t="s">
        <v>100</v>
      </c>
      <c r="C239" s="9" t="s">
        <v>1280</v>
      </c>
      <c r="D239" s="9" t="s">
        <v>1281</v>
      </c>
      <c r="E239" s="9" t="s">
        <v>1282</v>
      </c>
      <c r="F239" s="9" t="s">
        <v>1283</v>
      </c>
      <c r="G239" s="9" t="s">
        <v>1284</v>
      </c>
      <c r="H239" s="9" t="s">
        <v>1278</v>
      </c>
      <c r="I239" s="9" t="s">
        <v>1285</v>
      </c>
      <c r="J239" s="9" t="s">
        <v>1286</v>
      </c>
      <c r="K239" s="9" t="s">
        <v>107</v>
      </c>
      <c r="L239" s="9" t="s">
        <v>108</v>
      </c>
    </row>
    <row r="240" spans="1:12">
      <c r="A240" s="9">
        <v>239</v>
      </c>
      <c r="B240" s="9" t="s">
        <v>100</v>
      </c>
      <c r="C240" s="9" t="s">
        <v>1287</v>
      </c>
      <c r="D240" s="9" t="s">
        <v>1288</v>
      </c>
      <c r="E240" s="9" t="s">
        <v>1289</v>
      </c>
      <c r="F240" s="9" t="s">
        <v>1290</v>
      </c>
      <c r="G240" s="9" t="s">
        <v>1291</v>
      </c>
      <c r="H240" s="9" t="s">
        <v>1292</v>
      </c>
      <c r="I240" s="9" t="s">
        <v>1293</v>
      </c>
      <c r="J240" s="9" t="s">
        <v>1294</v>
      </c>
      <c r="K240" s="9" t="s">
        <v>107</v>
      </c>
      <c r="L240" s="9" t="s">
        <v>108</v>
      </c>
    </row>
    <row r="241" spans="1:12">
      <c r="A241" s="9">
        <v>240</v>
      </c>
      <c r="B241" s="9" t="s">
        <v>100</v>
      </c>
      <c r="C241" s="9" t="s">
        <v>312</v>
      </c>
      <c r="D241" s="9" t="s">
        <v>313</v>
      </c>
      <c r="E241" s="9" t="s">
        <v>1295</v>
      </c>
      <c r="F241" s="9" t="s">
        <v>1296</v>
      </c>
      <c r="G241" s="9" t="s">
        <v>1297</v>
      </c>
      <c r="H241" s="9" t="s">
        <v>1298</v>
      </c>
      <c r="I241" s="9" t="s">
        <v>1299</v>
      </c>
      <c r="J241" s="9" t="s">
        <v>319</v>
      </c>
      <c r="K241" s="9" t="s">
        <v>107</v>
      </c>
      <c r="L241" s="9" t="s">
        <v>108</v>
      </c>
    </row>
    <row r="242" spans="1:12">
      <c r="A242" s="9">
        <v>241</v>
      </c>
      <c r="B242" s="9" t="s">
        <v>100</v>
      </c>
      <c r="C242" s="9" t="s">
        <v>209</v>
      </c>
      <c r="D242" s="9" t="s">
        <v>210</v>
      </c>
      <c r="E242" s="9" t="s">
        <v>1300</v>
      </c>
      <c r="F242" s="9" t="s">
        <v>1301</v>
      </c>
      <c r="G242" s="9" t="s">
        <v>1302</v>
      </c>
      <c r="H242" s="9" t="s">
        <v>1298</v>
      </c>
      <c r="I242" s="9" t="s">
        <v>1303</v>
      </c>
      <c r="J242" s="9" t="s">
        <v>803</v>
      </c>
      <c r="K242" s="9" t="s">
        <v>107</v>
      </c>
      <c r="L242" s="9" t="s">
        <v>108</v>
      </c>
    </row>
    <row r="243" spans="1:12">
      <c r="A243" s="9">
        <v>242</v>
      </c>
      <c r="B243" s="9" t="s">
        <v>100</v>
      </c>
      <c r="C243" s="9" t="s">
        <v>117</v>
      </c>
      <c r="D243" s="9" t="s">
        <v>118</v>
      </c>
      <c r="E243" s="9" t="s">
        <v>117</v>
      </c>
      <c r="F243" s="9" t="s">
        <v>118</v>
      </c>
      <c r="G243" s="9" t="s">
        <v>1304</v>
      </c>
      <c r="H243" s="9" t="s">
        <v>1298</v>
      </c>
      <c r="I243" s="9" t="s">
        <v>1305</v>
      </c>
      <c r="J243" s="9" t="s">
        <v>122</v>
      </c>
      <c r="K243" s="9" t="s">
        <v>107</v>
      </c>
      <c r="L243" s="9" t="s">
        <v>108</v>
      </c>
    </row>
    <row r="244" spans="1:12">
      <c r="A244" s="9">
        <v>243</v>
      </c>
      <c r="B244" s="9" t="s">
        <v>100</v>
      </c>
      <c r="C244" s="9" t="s">
        <v>263</v>
      </c>
      <c r="D244" s="9" t="s">
        <v>264</v>
      </c>
      <c r="E244" s="9" t="s">
        <v>263</v>
      </c>
      <c r="F244" s="9" t="s">
        <v>264</v>
      </c>
      <c r="G244" s="9" t="s">
        <v>1306</v>
      </c>
      <c r="H244" s="9" t="s">
        <v>1298</v>
      </c>
      <c r="I244" s="9" t="s">
        <v>1307</v>
      </c>
      <c r="J244" s="9" t="s">
        <v>268</v>
      </c>
      <c r="K244" s="9" t="s">
        <v>753</v>
      </c>
      <c r="L244" s="9" t="s">
        <v>108</v>
      </c>
    </row>
    <row r="245" spans="1:12">
      <c r="A245" s="9">
        <v>244</v>
      </c>
      <c r="B245" s="9" t="s">
        <v>100</v>
      </c>
      <c r="C245" s="9" t="s">
        <v>312</v>
      </c>
      <c r="D245" s="9" t="s">
        <v>313</v>
      </c>
      <c r="E245" s="9" t="s">
        <v>1174</v>
      </c>
      <c r="F245" s="9" t="s">
        <v>1175</v>
      </c>
      <c r="G245" s="9" t="s">
        <v>1308</v>
      </c>
      <c r="H245" s="9" t="s">
        <v>1309</v>
      </c>
      <c r="I245" s="9" t="s">
        <v>1310</v>
      </c>
      <c r="J245" s="9" t="s">
        <v>319</v>
      </c>
      <c r="K245" s="9" t="s">
        <v>107</v>
      </c>
      <c r="L245" s="9" t="s">
        <v>108</v>
      </c>
    </row>
    <row r="246" spans="1:12">
      <c r="A246" s="9">
        <v>245</v>
      </c>
      <c r="B246" s="9" t="s">
        <v>100</v>
      </c>
      <c r="C246" s="9" t="s">
        <v>416</v>
      </c>
      <c r="D246" s="9" t="s">
        <v>417</v>
      </c>
      <c r="E246" s="9" t="s">
        <v>1311</v>
      </c>
      <c r="F246" s="9" t="s">
        <v>1312</v>
      </c>
      <c r="G246" s="9" t="s">
        <v>1313</v>
      </c>
      <c r="H246" s="9" t="s">
        <v>1314</v>
      </c>
      <c r="I246" s="9" t="s">
        <v>1315</v>
      </c>
      <c r="J246" s="9" t="s">
        <v>423</v>
      </c>
      <c r="K246" s="9" t="s">
        <v>107</v>
      </c>
      <c r="L246" s="9" t="s">
        <v>108</v>
      </c>
    </row>
    <row r="247" spans="1:12">
      <c r="A247" s="9">
        <v>246</v>
      </c>
      <c r="B247" s="9" t="s">
        <v>100</v>
      </c>
      <c r="C247" s="9" t="s">
        <v>877</v>
      </c>
      <c r="D247" s="9" t="s">
        <v>878</v>
      </c>
      <c r="E247" s="9" t="s">
        <v>1316</v>
      </c>
      <c r="F247" s="9" t="s">
        <v>1317</v>
      </c>
      <c r="G247" s="9" t="s">
        <v>1318</v>
      </c>
      <c r="H247" s="9" t="s">
        <v>1319</v>
      </c>
      <c r="I247" s="9" t="s">
        <v>1320</v>
      </c>
      <c r="J247" s="9" t="s">
        <v>884</v>
      </c>
      <c r="K247" s="9" t="s">
        <v>107</v>
      </c>
      <c r="L247" s="9" t="s">
        <v>108</v>
      </c>
    </row>
    <row r="248" spans="1:12">
      <c r="A248" s="9">
        <v>247</v>
      </c>
      <c r="B248" s="9" t="s">
        <v>100</v>
      </c>
      <c r="C248" s="9" t="s">
        <v>586</v>
      </c>
      <c r="D248" s="9" t="s">
        <v>587</v>
      </c>
      <c r="E248" s="9" t="s">
        <v>557</v>
      </c>
      <c r="F248" s="9" t="s">
        <v>850</v>
      </c>
      <c r="G248" s="9" t="s">
        <v>1321</v>
      </c>
      <c r="H248" s="9" t="s">
        <v>1322</v>
      </c>
      <c r="I248" s="9" t="s">
        <v>1323</v>
      </c>
      <c r="J248" s="9" t="s">
        <v>593</v>
      </c>
      <c r="K248" s="9" t="s">
        <v>107</v>
      </c>
      <c r="L248" s="9" t="s">
        <v>108</v>
      </c>
    </row>
    <row r="249" spans="1:12">
      <c r="A249" s="9">
        <v>248</v>
      </c>
      <c r="B249" s="9" t="s">
        <v>100</v>
      </c>
      <c r="C249" s="9" t="s">
        <v>1015</v>
      </c>
      <c r="D249" s="9" t="s">
        <v>1016</v>
      </c>
      <c r="E249" s="9" t="s">
        <v>1017</v>
      </c>
      <c r="F249" s="9" t="s">
        <v>1018</v>
      </c>
      <c r="G249" s="9" t="s">
        <v>1324</v>
      </c>
      <c r="H249" s="9" t="s">
        <v>1325</v>
      </c>
      <c r="I249" s="9" t="s">
        <v>1326</v>
      </c>
      <c r="J249" s="9" t="s">
        <v>1021</v>
      </c>
      <c r="K249" s="9" t="s">
        <v>107</v>
      </c>
      <c r="L249" s="9" t="s">
        <v>108</v>
      </c>
    </row>
    <row r="250" spans="1:12">
      <c r="A250" s="9">
        <v>249</v>
      </c>
      <c r="B250" s="9" t="s">
        <v>100</v>
      </c>
      <c r="C250" s="9" t="s">
        <v>263</v>
      </c>
      <c r="D250" s="9" t="s">
        <v>264</v>
      </c>
      <c r="E250" s="9" t="s">
        <v>263</v>
      </c>
      <c r="F250" s="9" t="s">
        <v>264</v>
      </c>
      <c r="G250" s="9" t="s">
        <v>1327</v>
      </c>
      <c r="H250" s="9" t="s">
        <v>1328</v>
      </c>
      <c r="I250" s="9" t="s">
        <v>1329</v>
      </c>
      <c r="J250" s="9" t="s">
        <v>268</v>
      </c>
      <c r="K250" s="9" t="s">
        <v>107</v>
      </c>
      <c r="L250" s="9" t="s">
        <v>108</v>
      </c>
    </row>
    <row r="251" spans="1:12">
      <c r="A251" s="9">
        <v>250</v>
      </c>
      <c r="B251" s="9" t="s">
        <v>100</v>
      </c>
      <c r="C251" s="9" t="s">
        <v>782</v>
      </c>
      <c r="D251" s="9" t="s">
        <v>783</v>
      </c>
      <c r="E251" s="9" t="s">
        <v>1239</v>
      </c>
      <c r="F251" s="9" t="s">
        <v>1240</v>
      </c>
      <c r="G251" s="9" t="s">
        <v>1330</v>
      </c>
      <c r="H251" s="9" t="s">
        <v>1331</v>
      </c>
      <c r="I251" s="9" t="s">
        <v>1332</v>
      </c>
      <c r="J251" s="9" t="s">
        <v>789</v>
      </c>
      <c r="K251" s="9" t="s">
        <v>107</v>
      </c>
      <c r="L251" s="9" t="s">
        <v>108</v>
      </c>
    </row>
    <row r="252" spans="1:12">
      <c r="A252" s="9">
        <v>251</v>
      </c>
      <c r="B252" s="9" t="s">
        <v>100</v>
      </c>
      <c r="C252" s="9" t="s">
        <v>1287</v>
      </c>
      <c r="D252" s="9" t="s">
        <v>1288</v>
      </c>
      <c r="E252" s="9" t="s">
        <v>1289</v>
      </c>
      <c r="F252" s="9" t="s">
        <v>1290</v>
      </c>
      <c r="G252" s="9" t="s">
        <v>1333</v>
      </c>
      <c r="H252" s="9" t="s">
        <v>1334</v>
      </c>
      <c r="I252" s="9" t="s">
        <v>1335</v>
      </c>
      <c r="J252" s="9" t="s">
        <v>1294</v>
      </c>
      <c r="K252" s="9" t="s">
        <v>107</v>
      </c>
      <c r="L252" s="9" t="s">
        <v>108</v>
      </c>
    </row>
    <row r="253" spans="1:12">
      <c r="A253" s="9">
        <v>252</v>
      </c>
      <c r="B253" s="9" t="s">
        <v>100</v>
      </c>
      <c r="C253" s="9" t="s">
        <v>974</v>
      </c>
      <c r="D253" s="9" t="s">
        <v>975</v>
      </c>
      <c r="E253" s="9" t="s">
        <v>272</v>
      </c>
      <c r="F253" s="9" t="s">
        <v>1336</v>
      </c>
      <c r="G253" s="9" t="s">
        <v>1337</v>
      </c>
      <c r="H253" s="9" t="s">
        <v>1338</v>
      </c>
      <c r="I253" s="9" t="s">
        <v>1339</v>
      </c>
      <c r="J253" s="9" t="s">
        <v>981</v>
      </c>
      <c r="K253" s="9" t="s">
        <v>107</v>
      </c>
      <c r="L253" s="9" t="s">
        <v>108</v>
      </c>
    </row>
    <row r="254" spans="1:12">
      <c r="A254" s="9">
        <v>253</v>
      </c>
      <c r="B254" s="9" t="s">
        <v>100</v>
      </c>
      <c r="C254" s="9" t="s">
        <v>555</v>
      </c>
      <c r="D254" s="9" t="s">
        <v>556</v>
      </c>
      <c r="E254" s="9" t="s">
        <v>1340</v>
      </c>
      <c r="F254" s="9" t="s">
        <v>1341</v>
      </c>
      <c r="G254" s="9" t="s">
        <v>1342</v>
      </c>
      <c r="H254" s="9" t="s">
        <v>1343</v>
      </c>
      <c r="I254" s="9" t="s">
        <v>1344</v>
      </c>
      <c r="J254" s="9" t="s">
        <v>562</v>
      </c>
      <c r="K254" s="9" t="s">
        <v>107</v>
      </c>
      <c r="L254" s="9" t="s">
        <v>108</v>
      </c>
    </row>
    <row r="255" spans="1:12">
      <c r="A255" s="9">
        <v>254</v>
      </c>
      <c r="B255" s="9" t="s">
        <v>100</v>
      </c>
      <c r="C255" s="9" t="s">
        <v>1038</v>
      </c>
      <c r="D255" s="9" t="s">
        <v>1039</v>
      </c>
      <c r="E255" s="9" t="s">
        <v>1345</v>
      </c>
      <c r="F255" s="9" t="s">
        <v>1346</v>
      </c>
      <c r="G255" s="9" t="s">
        <v>1347</v>
      </c>
      <c r="H255" s="9" t="s">
        <v>1348</v>
      </c>
      <c r="I255" s="9" t="s">
        <v>1349</v>
      </c>
      <c r="J255" s="9" t="s">
        <v>1045</v>
      </c>
      <c r="K255" s="9" t="s">
        <v>107</v>
      </c>
      <c r="L255" s="9" t="s">
        <v>108</v>
      </c>
    </row>
    <row r="256" spans="1:12">
      <c r="A256" s="9">
        <v>255</v>
      </c>
      <c r="B256" s="9" t="s">
        <v>100</v>
      </c>
      <c r="C256" s="9" t="s">
        <v>101</v>
      </c>
      <c r="D256" s="9" t="s">
        <v>102</v>
      </c>
      <c r="E256" s="9" t="s">
        <v>101</v>
      </c>
      <c r="F256" s="9" t="s">
        <v>102</v>
      </c>
      <c r="G256" s="9" t="s">
        <v>1350</v>
      </c>
      <c r="H256" s="9" t="s">
        <v>1351</v>
      </c>
      <c r="I256" s="9" t="s">
        <v>1352</v>
      </c>
      <c r="J256" s="9" t="s">
        <v>199</v>
      </c>
      <c r="K256" s="9" t="s">
        <v>107</v>
      </c>
      <c r="L256" s="9" t="s">
        <v>108</v>
      </c>
    </row>
    <row r="257" spans="1:12">
      <c r="A257" s="9">
        <v>256</v>
      </c>
      <c r="B257" s="9" t="s">
        <v>100</v>
      </c>
      <c r="C257" s="9" t="s">
        <v>416</v>
      </c>
      <c r="D257" s="9" t="s">
        <v>417</v>
      </c>
      <c r="E257" s="9" t="s">
        <v>1311</v>
      </c>
      <c r="F257" s="9" t="s">
        <v>1312</v>
      </c>
      <c r="G257" s="9" t="s">
        <v>1353</v>
      </c>
      <c r="H257" s="9" t="s">
        <v>1354</v>
      </c>
      <c r="I257" s="9" t="s">
        <v>1355</v>
      </c>
      <c r="J257" s="9" t="s">
        <v>423</v>
      </c>
      <c r="K257" s="9" t="s">
        <v>107</v>
      </c>
      <c r="L257" s="9" t="s">
        <v>108</v>
      </c>
    </row>
    <row r="258" spans="1:12">
      <c r="A258" s="9">
        <v>257</v>
      </c>
      <c r="B258" s="9" t="s">
        <v>100</v>
      </c>
      <c r="C258" s="9" t="s">
        <v>974</v>
      </c>
      <c r="D258" s="9" t="s">
        <v>975</v>
      </c>
      <c r="E258" s="9" t="s">
        <v>1056</v>
      </c>
      <c r="F258" s="9" t="s">
        <v>1057</v>
      </c>
      <c r="G258" s="9" t="s">
        <v>1356</v>
      </c>
      <c r="H258" s="9" t="s">
        <v>1357</v>
      </c>
      <c r="I258" s="9" t="s">
        <v>1358</v>
      </c>
      <c r="J258" s="9" t="s">
        <v>981</v>
      </c>
      <c r="K258" s="9" t="s">
        <v>107</v>
      </c>
      <c r="L258" s="9" t="s">
        <v>108</v>
      </c>
    </row>
    <row r="259" spans="1:12">
      <c r="A259" s="9">
        <v>258</v>
      </c>
      <c r="B259" s="9" t="s">
        <v>100</v>
      </c>
      <c r="C259" s="9" t="s">
        <v>733</v>
      </c>
      <c r="D259" s="9" t="s">
        <v>734</v>
      </c>
      <c r="E259" s="9" t="s">
        <v>1359</v>
      </c>
      <c r="F259" s="9" t="s">
        <v>1360</v>
      </c>
      <c r="G259" s="9" t="s">
        <v>1361</v>
      </c>
      <c r="H259" s="9" t="s">
        <v>1362</v>
      </c>
      <c r="I259" s="9" t="s">
        <v>1363</v>
      </c>
      <c r="J259" s="9" t="s">
        <v>739</v>
      </c>
      <c r="K259" s="9" t="s">
        <v>107</v>
      </c>
      <c r="L259" s="9" t="s">
        <v>108</v>
      </c>
    </row>
    <row r="260" spans="1:12">
      <c r="A260" s="9">
        <v>259</v>
      </c>
      <c r="B260" s="9" t="s">
        <v>100</v>
      </c>
      <c r="C260" s="9" t="s">
        <v>160</v>
      </c>
      <c r="D260" s="9" t="s">
        <v>161</v>
      </c>
      <c r="E260" s="9" t="s">
        <v>819</v>
      </c>
      <c r="F260" s="9" t="s">
        <v>820</v>
      </c>
      <c r="G260" s="9" t="s">
        <v>1364</v>
      </c>
      <c r="H260" s="9" t="s">
        <v>1365</v>
      </c>
      <c r="I260" s="9" t="s">
        <v>1366</v>
      </c>
      <c r="J260" s="9" t="s">
        <v>167</v>
      </c>
      <c r="K260" s="9" t="s">
        <v>107</v>
      </c>
      <c r="L260" s="9" t="s">
        <v>108</v>
      </c>
    </row>
    <row r="261" spans="1:12">
      <c r="A261" s="9">
        <v>260</v>
      </c>
      <c r="B261" s="9" t="s">
        <v>100</v>
      </c>
      <c r="C261" s="9" t="s">
        <v>243</v>
      </c>
      <c r="D261" s="9" t="s">
        <v>244</v>
      </c>
      <c r="E261" s="9" t="s">
        <v>1367</v>
      </c>
      <c r="F261" s="9" t="s">
        <v>1368</v>
      </c>
      <c r="G261" s="9" t="s">
        <v>1369</v>
      </c>
      <c r="H261" s="9" t="s">
        <v>1370</v>
      </c>
      <c r="I261" s="9" t="s">
        <v>1371</v>
      </c>
      <c r="J261" s="9" t="s">
        <v>895</v>
      </c>
      <c r="K261" s="9" t="s">
        <v>107</v>
      </c>
      <c r="L261" s="9" t="s">
        <v>108</v>
      </c>
    </row>
    <row r="262" spans="1:12">
      <c r="A262" s="9">
        <v>261</v>
      </c>
      <c r="B262" s="9" t="s">
        <v>100</v>
      </c>
      <c r="C262" s="9" t="s">
        <v>1265</v>
      </c>
      <c r="D262" s="9" t="s">
        <v>1266</v>
      </c>
      <c r="E262" s="9" t="s">
        <v>1372</v>
      </c>
      <c r="F262" s="9" t="s">
        <v>1373</v>
      </c>
      <c r="G262" s="9" t="s">
        <v>1374</v>
      </c>
      <c r="H262" s="9" t="s">
        <v>1375</v>
      </c>
      <c r="I262" s="9" t="s">
        <v>1376</v>
      </c>
      <c r="J262" s="9" t="s">
        <v>1272</v>
      </c>
      <c r="K262" s="9" t="s">
        <v>107</v>
      </c>
      <c r="L262" s="9" t="s">
        <v>108</v>
      </c>
    </row>
    <row r="263" spans="1:12">
      <c r="A263" s="9">
        <v>262</v>
      </c>
      <c r="B263" s="9" t="s">
        <v>100</v>
      </c>
      <c r="C263" s="9" t="s">
        <v>1265</v>
      </c>
      <c r="D263" s="9" t="s">
        <v>1266</v>
      </c>
      <c r="E263" s="9" t="s">
        <v>1372</v>
      </c>
      <c r="F263" s="9" t="s">
        <v>1373</v>
      </c>
      <c r="G263" s="9" t="s">
        <v>1377</v>
      </c>
      <c r="H263" s="9" t="s">
        <v>1378</v>
      </c>
      <c r="I263" s="9" t="s">
        <v>1379</v>
      </c>
      <c r="J263" s="9" t="s">
        <v>1272</v>
      </c>
      <c r="K263" s="9" t="s">
        <v>107</v>
      </c>
      <c r="L263" s="9" t="s">
        <v>108</v>
      </c>
    </row>
    <row r="264" spans="1:12">
      <c r="A264" s="9">
        <v>263</v>
      </c>
      <c r="B264" s="9" t="s">
        <v>100</v>
      </c>
      <c r="C264" s="9" t="s">
        <v>277</v>
      </c>
      <c r="D264" s="9" t="s">
        <v>278</v>
      </c>
      <c r="E264" s="9" t="s">
        <v>1380</v>
      </c>
      <c r="F264" s="9" t="s">
        <v>1381</v>
      </c>
      <c r="G264" s="9" t="s">
        <v>1382</v>
      </c>
      <c r="H264" s="9" t="s">
        <v>1383</v>
      </c>
      <c r="I264" s="9" t="s">
        <v>1384</v>
      </c>
      <c r="J264" s="9" t="s">
        <v>284</v>
      </c>
      <c r="K264" s="9" t="s">
        <v>107</v>
      </c>
      <c r="L264" s="9" t="s">
        <v>108</v>
      </c>
    </row>
    <row r="265" spans="1:12">
      <c r="A265" s="9">
        <v>264</v>
      </c>
      <c r="B265" s="9" t="s">
        <v>100</v>
      </c>
      <c r="C265" s="9" t="s">
        <v>365</v>
      </c>
      <c r="D265" s="9" t="s">
        <v>366</v>
      </c>
      <c r="E265" s="9" t="s">
        <v>1022</v>
      </c>
      <c r="F265" s="9" t="s">
        <v>1023</v>
      </c>
      <c r="G265" s="9" t="s">
        <v>1385</v>
      </c>
      <c r="H265" s="9" t="s">
        <v>1383</v>
      </c>
      <c r="I265" s="9" t="s">
        <v>1386</v>
      </c>
      <c r="J265" s="9" t="s">
        <v>372</v>
      </c>
      <c r="K265" s="9" t="s">
        <v>107</v>
      </c>
      <c r="L265" s="9" t="s">
        <v>108</v>
      </c>
    </row>
    <row r="266" spans="1:12">
      <c r="A266" s="9">
        <v>265</v>
      </c>
      <c r="B266" s="9" t="s">
        <v>100</v>
      </c>
      <c r="C266" s="9" t="s">
        <v>101</v>
      </c>
      <c r="D266" s="9" t="s">
        <v>102</v>
      </c>
      <c r="E266" s="9" t="s">
        <v>101</v>
      </c>
      <c r="F266" s="9" t="s">
        <v>102</v>
      </c>
      <c r="G266" s="9" t="s">
        <v>1387</v>
      </c>
      <c r="H266" s="9" t="s">
        <v>1388</v>
      </c>
      <c r="I266" s="9" t="s">
        <v>1389</v>
      </c>
      <c r="J266" s="9" t="s">
        <v>1123</v>
      </c>
      <c r="K266" s="9" t="s">
        <v>107</v>
      </c>
      <c r="L266" s="9" t="s">
        <v>108</v>
      </c>
    </row>
    <row r="267" spans="1:12">
      <c r="A267" s="9">
        <v>266</v>
      </c>
      <c r="B267" s="9" t="s">
        <v>100</v>
      </c>
      <c r="C267" s="9" t="s">
        <v>576</v>
      </c>
      <c r="D267" s="9" t="s">
        <v>577</v>
      </c>
      <c r="E267" s="9" t="s">
        <v>576</v>
      </c>
      <c r="F267" s="9" t="s">
        <v>577</v>
      </c>
      <c r="G267" s="9" t="s">
        <v>1390</v>
      </c>
      <c r="H267" s="9" t="s">
        <v>1391</v>
      </c>
      <c r="I267" s="9" t="s">
        <v>1392</v>
      </c>
      <c r="J267" s="9" t="s">
        <v>581</v>
      </c>
      <c r="K267" s="9" t="s">
        <v>107</v>
      </c>
      <c r="L267" s="9" t="s">
        <v>108</v>
      </c>
    </row>
    <row r="268" spans="1:12">
      <c r="A268" s="9">
        <v>267</v>
      </c>
      <c r="B268" s="9" t="s">
        <v>100</v>
      </c>
      <c r="C268" s="9" t="s">
        <v>687</v>
      </c>
      <c r="D268" s="9" t="s">
        <v>688</v>
      </c>
      <c r="E268" s="9" t="s">
        <v>1393</v>
      </c>
      <c r="F268" s="9" t="s">
        <v>1394</v>
      </c>
      <c r="G268" s="9" t="s">
        <v>1395</v>
      </c>
      <c r="H268" s="9" t="s">
        <v>1396</v>
      </c>
      <c r="I268" s="9" t="s">
        <v>1397</v>
      </c>
      <c r="J268" s="9" t="s">
        <v>1398</v>
      </c>
      <c r="K268" s="9" t="s">
        <v>107</v>
      </c>
      <c r="L268" s="9" t="s">
        <v>108</v>
      </c>
    </row>
    <row r="269" spans="1:12">
      <c r="A269" s="9">
        <v>268</v>
      </c>
      <c r="B269" s="9" t="s">
        <v>100</v>
      </c>
      <c r="C269" s="9" t="s">
        <v>1000</v>
      </c>
      <c r="D269" s="9" t="s">
        <v>1001</v>
      </c>
      <c r="E269" s="9" t="s">
        <v>1002</v>
      </c>
      <c r="F269" s="9" t="s">
        <v>1003</v>
      </c>
      <c r="G269" s="9" t="s">
        <v>1399</v>
      </c>
      <c r="H269" s="9" t="s">
        <v>1400</v>
      </c>
      <c r="I269" s="9" t="s">
        <v>1401</v>
      </c>
      <c r="J269" s="9" t="s">
        <v>1007</v>
      </c>
      <c r="K269" s="9" t="s">
        <v>107</v>
      </c>
      <c r="L269" s="9" t="s">
        <v>108</v>
      </c>
    </row>
    <row r="270" spans="1:12">
      <c r="A270" s="9">
        <v>269</v>
      </c>
      <c r="B270" s="9" t="s">
        <v>100</v>
      </c>
      <c r="C270" s="9" t="s">
        <v>687</v>
      </c>
      <c r="D270" s="9" t="s">
        <v>688</v>
      </c>
      <c r="E270" s="9" t="s">
        <v>1393</v>
      </c>
      <c r="F270" s="9" t="s">
        <v>1394</v>
      </c>
      <c r="G270" s="9" t="s">
        <v>1402</v>
      </c>
      <c r="H270" s="9" t="s">
        <v>1403</v>
      </c>
      <c r="I270" s="9" t="s">
        <v>1404</v>
      </c>
      <c r="J270" s="9" t="s">
        <v>694</v>
      </c>
      <c r="K270" s="9" t="s">
        <v>107</v>
      </c>
      <c r="L270" s="9" t="s">
        <v>108</v>
      </c>
    </row>
    <row r="271" spans="1:12">
      <c r="A271" s="9">
        <v>270</v>
      </c>
      <c r="B271" s="9" t="s">
        <v>100</v>
      </c>
      <c r="C271" s="9" t="s">
        <v>1405</v>
      </c>
      <c r="D271" s="9" t="s">
        <v>1406</v>
      </c>
      <c r="E271" s="9" t="s">
        <v>1407</v>
      </c>
      <c r="F271" s="9" t="s">
        <v>1408</v>
      </c>
      <c r="G271" s="9" t="s">
        <v>1409</v>
      </c>
      <c r="H271" s="9" t="s">
        <v>1410</v>
      </c>
      <c r="I271" s="9" t="s">
        <v>1411</v>
      </c>
      <c r="J271" s="9" t="s">
        <v>1412</v>
      </c>
      <c r="K271" s="9" t="s">
        <v>107</v>
      </c>
      <c r="L271" s="9" t="s">
        <v>108</v>
      </c>
    </row>
    <row r="272" spans="1:12">
      <c r="A272" s="9">
        <v>271</v>
      </c>
      <c r="B272" s="9" t="s">
        <v>100</v>
      </c>
      <c r="C272" s="9" t="s">
        <v>1413</v>
      </c>
      <c r="D272" s="9" t="s">
        <v>1414</v>
      </c>
      <c r="E272" s="9" t="s">
        <v>1415</v>
      </c>
      <c r="F272" s="9" t="s">
        <v>1416</v>
      </c>
      <c r="G272" s="9" t="s">
        <v>1417</v>
      </c>
      <c r="H272" s="9" t="s">
        <v>1418</v>
      </c>
      <c r="I272" s="9" t="s">
        <v>1419</v>
      </c>
      <c r="J272" s="9" t="s">
        <v>1420</v>
      </c>
      <c r="K272" s="9" t="s">
        <v>107</v>
      </c>
      <c r="L272" s="9" t="s">
        <v>108</v>
      </c>
    </row>
    <row r="273" spans="1:12">
      <c r="A273" s="9">
        <v>272</v>
      </c>
      <c r="B273" s="9" t="s">
        <v>100</v>
      </c>
      <c r="C273" s="9" t="s">
        <v>117</v>
      </c>
      <c r="D273" s="9" t="s">
        <v>118</v>
      </c>
      <c r="E273" s="9" t="s">
        <v>117</v>
      </c>
      <c r="F273" s="9" t="s">
        <v>118</v>
      </c>
      <c r="G273" s="9" t="s">
        <v>1421</v>
      </c>
      <c r="H273" s="9" t="s">
        <v>1422</v>
      </c>
      <c r="I273" s="9" t="s">
        <v>1423</v>
      </c>
      <c r="J273" s="9" t="s">
        <v>122</v>
      </c>
      <c r="K273" s="9" t="s">
        <v>107</v>
      </c>
      <c r="L273" s="9" t="s">
        <v>108</v>
      </c>
    </row>
    <row r="274" spans="1:12">
      <c r="A274" s="9">
        <v>273</v>
      </c>
      <c r="B274" s="9" t="s">
        <v>100</v>
      </c>
      <c r="C274" s="9" t="s">
        <v>101</v>
      </c>
      <c r="D274" s="9" t="s">
        <v>102</v>
      </c>
      <c r="E274" s="9" t="s">
        <v>101</v>
      </c>
      <c r="F274" s="9" t="s">
        <v>102</v>
      </c>
      <c r="G274" s="9" t="s">
        <v>1424</v>
      </c>
      <c r="H274" s="9" t="s">
        <v>1425</v>
      </c>
      <c r="I274" s="9" t="s">
        <v>1426</v>
      </c>
      <c r="J274" s="9" t="s">
        <v>203</v>
      </c>
      <c r="K274" s="9" t="s">
        <v>107</v>
      </c>
      <c r="L274" s="9" t="s">
        <v>108</v>
      </c>
    </row>
    <row r="275" spans="1:12">
      <c r="A275" s="9">
        <v>274</v>
      </c>
      <c r="B275" s="9" t="s">
        <v>100</v>
      </c>
      <c r="C275" s="9" t="s">
        <v>160</v>
      </c>
      <c r="D275" s="9" t="s">
        <v>161</v>
      </c>
      <c r="E275" s="9" t="s">
        <v>1427</v>
      </c>
      <c r="F275" s="9" t="s">
        <v>1428</v>
      </c>
      <c r="G275" s="9" t="s">
        <v>1429</v>
      </c>
      <c r="H275" s="9" t="s">
        <v>1430</v>
      </c>
      <c r="I275" s="9" t="s">
        <v>1431</v>
      </c>
      <c r="J275" s="9" t="s">
        <v>167</v>
      </c>
      <c r="K275" s="9" t="s">
        <v>107</v>
      </c>
      <c r="L275" s="9" t="s">
        <v>108</v>
      </c>
    </row>
    <row r="276" spans="1:12">
      <c r="A276" s="9">
        <v>275</v>
      </c>
      <c r="B276" s="9" t="s">
        <v>100</v>
      </c>
      <c r="C276" s="9" t="s">
        <v>365</v>
      </c>
      <c r="D276" s="9" t="s">
        <v>366</v>
      </c>
      <c r="E276" s="9" t="s">
        <v>1432</v>
      </c>
      <c r="F276" s="9" t="s">
        <v>1433</v>
      </c>
      <c r="G276" s="9" t="s">
        <v>1434</v>
      </c>
      <c r="H276" s="9" t="s">
        <v>1435</v>
      </c>
      <c r="I276" s="9" t="s">
        <v>1436</v>
      </c>
      <c r="J276" s="9" t="s">
        <v>372</v>
      </c>
      <c r="K276" s="9" t="s">
        <v>107</v>
      </c>
      <c r="L276" s="9" t="s">
        <v>108</v>
      </c>
    </row>
    <row r="277" spans="1:12">
      <c r="A277" s="9">
        <v>276</v>
      </c>
      <c r="B277" s="9" t="s">
        <v>100</v>
      </c>
      <c r="C277" s="9" t="s">
        <v>722</v>
      </c>
      <c r="D277" s="9" t="s">
        <v>723</v>
      </c>
      <c r="E277" s="9" t="s">
        <v>1437</v>
      </c>
      <c r="F277" s="9" t="s">
        <v>1438</v>
      </c>
      <c r="G277" s="9" t="s">
        <v>1439</v>
      </c>
      <c r="H277" s="9" t="s">
        <v>1440</v>
      </c>
      <c r="I277" s="9" t="s">
        <v>1441</v>
      </c>
      <c r="J277" s="9" t="s">
        <v>729</v>
      </c>
      <c r="K277" s="9" t="s">
        <v>107</v>
      </c>
      <c r="L277" s="9" t="s">
        <v>108</v>
      </c>
    </row>
    <row r="278" spans="1:12">
      <c r="A278" s="9">
        <v>277</v>
      </c>
      <c r="B278" s="9" t="s">
        <v>100</v>
      </c>
      <c r="C278" s="9" t="s">
        <v>365</v>
      </c>
      <c r="D278" s="9" t="s">
        <v>366</v>
      </c>
      <c r="E278" s="9" t="s">
        <v>367</v>
      </c>
      <c r="F278" s="9" t="s">
        <v>368</v>
      </c>
      <c r="G278" s="9" t="s">
        <v>1442</v>
      </c>
      <c r="H278" s="9" t="s">
        <v>1443</v>
      </c>
      <c r="I278" s="9" t="s">
        <v>1444</v>
      </c>
      <c r="J278" s="9" t="s">
        <v>372</v>
      </c>
      <c r="K278" s="9" t="s">
        <v>107</v>
      </c>
      <c r="L278" s="9" t="s">
        <v>108</v>
      </c>
    </row>
    <row r="279" spans="1:12">
      <c r="A279" s="9">
        <v>278</v>
      </c>
      <c r="B279" s="9" t="s">
        <v>100</v>
      </c>
      <c r="C279" s="9" t="s">
        <v>209</v>
      </c>
      <c r="D279" s="9" t="s">
        <v>210</v>
      </c>
      <c r="E279" s="9" t="s">
        <v>1445</v>
      </c>
      <c r="F279" s="9" t="s">
        <v>1446</v>
      </c>
      <c r="G279" s="9" t="s">
        <v>1447</v>
      </c>
      <c r="H279" s="9" t="s">
        <v>1448</v>
      </c>
      <c r="I279" s="9" t="s">
        <v>1449</v>
      </c>
      <c r="J279" s="9" t="s">
        <v>803</v>
      </c>
      <c r="K279" s="9" t="s">
        <v>107</v>
      </c>
      <c r="L279" s="9" t="s">
        <v>108</v>
      </c>
    </row>
    <row r="280" spans="1:12">
      <c r="A280" s="9">
        <v>279</v>
      </c>
      <c r="B280" s="9" t="s">
        <v>100</v>
      </c>
      <c r="C280" s="9" t="s">
        <v>176</v>
      </c>
      <c r="D280" s="9" t="s">
        <v>177</v>
      </c>
      <c r="E280" s="9" t="s">
        <v>1450</v>
      </c>
      <c r="F280" s="9" t="s">
        <v>1451</v>
      </c>
      <c r="G280" s="9" t="s">
        <v>1452</v>
      </c>
      <c r="H280" s="9" t="s">
        <v>1453</v>
      </c>
      <c r="I280" s="9" t="s">
        <v>1454</v>
      </c>
      <c r="J280" s="9" t="s">
        <v>183</v>
      </c>
      <c r="K280" s="9" t="s">
        <v>107</v>
      </c>
      <c r="L280" s="9" t="s">
        <v>108</v>
      </c>
    </row>
    <row r="281" spans="1:12">
      <c r="A281" s="9">
        <v>280</v>
      </c>
      <c r="B281" s="9" t="s">
        <v>100</v>
      </c>
      <c r="C281" s="9" t="s">
        <v>487</v>
      </c>
      <c r="D281" s="9" t="s">
        <v>488</v>
      </c>
      <c r="E281" s="9" t="s">
        <v>1455</v>
      </c>
      <c r="F281" s="9" t="s">
        <v>1456</v>
      </c>
      <c r="G281" s="9" t="s">
        <v>1457</v>
      </c>
      <c r="H281" s="9" t="s">
        <v>1458</v>
      </c>
      <c r="I281" s="9" t="s">
        <v>1459</v>
      </c>
      <c r="J281" s="9" t="s">
        <v>494</v>
      </c>
      <c r="K281" s="9" t="s">
        <v>107</v>
      </c>
      <c r="L281" s="9" t="s">
        <v>108</v>
      </c>
    </row>
    <row r="282" spans="1:12">
      <c r="A282" s="9">
        <v>281</v>
      </c>
      <c r="B282" s="9" t="s">
        <v>100</v>
      </c>
      <c r="C282" s="9" t="s">
        <v>487</v>
      </c>
      <c r="D282" s="9" t="s">
        <v>488</v>
      </c>
      <c r="E282" s="9" t="s">
        <v>1460</v>
      </c>
      <c r="F282" s="9" t="s">
        <v>1461</v>
      </c>
      <c r="G282" s="9" t="s">
        <v>1462</v>
      </c>
      <c r="H282" s="9" t="s">
        <v>1463</v>
      </c>
      <c r="I282" s="9" t="s">
        <v>1464</v>
      </c>
      <c r="J282" s="9" t="s">
        <v>494</v>
      </c>
      <c r="K282" s="9" t="s">
        <v>107</v>
      </c>
      <c r="L282" s="9" t="s">
        <v>108</v>
      </c>
    </row>
    <row r="283" spans="1:12">
      <c r="A283" s="9">
        <v>282</v>
      </c>
      <c r="B283" s="9" t="s">
        <v>100</v>
      </c>
      <c r="C283" s="9" t="s">
        <v>101</v>
      </c>
      <c r="D283" s="9" t="s">
        <v>102</v>
      </c>
      <c r="E283" s="9" t="s">
        <v>101</v>
      </c>
      <c r="F283" s="9" t="s">
        <v>102</v>
      </c>
      <c r="G283" s="9" t="s">
        <v>1465</v>
      </c>
      <c r="H283" s="9" t="s">
        <v>1466</v>
      </c>
      <c r="I283" s="9" t="s">
        <v>1467</v>
      </c>
      <c r="J283" s="9" t="s">
        <v>203</v>
      </c>
      <c r="K283" s="9" t="s">
        <v>107</v>
      </c>
      <c r="L283" s="9" t="s">
        <v>108</v>
      </c>
    </row>
    <row r="284" spans="1:12">
      <c r="A284" s="9">
        <v>283</v>
      </c>
      <c r="B284" s="9" t="s">
        <v>100</v>
      </c>
      <c r="C284" s="9" t="s">
        <v>101</v>
      </c>
      <c r="D284" s="9" t="s">
        <v>102</v>
      </c>
      <c r="E284" s="9" t="s">
        <v>101</v>
      </c>
      <c r="F284" s="9" t="s">
        <v>102</v>
      </c>
      <c r="G284" s="9" t="s">
        <v>1468</v>
      </c>
      <c r="H284" s="9" t="s">
        <v>1469</v>
      </c>
      <c r="I284" s="9" t="s">
        <v>1470</v>
      </c>
      <c r="J284" s="9" t="s">
        <v>203</v>
      </c>
      <c r="K284" s="9" t="s">
        <v>107</v>
      </c>
      <c r="L284" s="9" t="s">
        <v>108</v>
      </c>
    </row>
    <row r="285" spans="1:12">
      <c r="A285" s="9">
        <v>284</v>
      </c>
      <c r="B285" s="9" t="s">
        <v>100</v>
      </c>
      <c r="C285" s="9" t="s">
        <v>519</v>
      </c>
      <c r="D285" s="9" t="s">
        <v>520</v>
      </c>
      <c r="E285" s="9" t="s">
        <v>1471</v>
      </c>
      <c r="F285" s="9" t="s">
        <v>1472</v>
      </c>
      <c r="G285" s="9" t="s">
        <v>1473</v>
      </c>
      <c r="H285" s="9" t="s">
        <v>1474</v>
      </c>
      <c r="I285" s="9" t="s">
        <v>1475</v>
      </c>
      <c r="J285" s="9" t="s">
        <v>526</v>
      </c>
      <c r="K285" s="9" t="s">
        <v>107</v>
      </c>
      <c r="L285" s="9" t="s">
        <v>108</v>
      </c>
    </row>
    <row r="286" spans="1:12">
      <c r="A286" s="9">
        <v>285</v>
      </c>
      <c r="B286" s="9" t="s">
        <v>100</v>
      </c>
      <c r="C286" s="9" t="s">
        <v>330</v>
      </c>
      <c r="D286" s="9" t="s">
        <v>331</v>
      </c>
      <c r="E286" s="9" t="s">
        <v>330</v>
      </c>
      <c r="F286" s="9" t="s">
        <v>331</v>
      </c>
      <c r="G286" s="9" t="s">
        <v>1476</v>
      </c>
      <c r="H286" s="9" t="s">
        <v>1477</v>
      </c>
      <c r="I286" s="9" t="s">
        <v>1478</v>
      </c>
      <c r="J286" s="9" t="s">
        <v>335</v>
      </c>
      <c r="K286" s="9" t="s">
        <v>107</v>
      </c>
      <c r="L286" s="9" t="s">
        <v>108</v>
      </c>
    </row>
    <row r="287" spans="1:12">
      <c r="A287" s="9">
        <v>286</v>
      </c>
      <c r="B287" s="9" t="s">
        <v>100</v>
      </c>
      <c r="C287" s="9" t="s">
        <v>101</v>
      </c>
      <c r="D287" s="9" t="s">
        <v>102</v>
      </c>
      <c r="E287" s="9" t="s">
        <v>101</v>
      </c>
      <c r="F287" s="9" t="s">
        <v>102</v>
      </c>
      <c r="G287" s="9" t="s">
        <v>1479</v>
      </c>
      <c r="H287" s="9" t="s">
        <v>1480</v>
      </c>
      <c r="I287" s="9" t="s">
        <v>1481</v>
      </c>
      <c r="J287" s="9" t="s">
        <v>129</v>
      </c>
      <c r="K287" s="9" t="s">
        <v>107</v>
      </c>
      <c r="L287" s="9" t="s">
        <v>108</v>
      </c>
    </row>
    <row r="288" spans="1:12">
      <c r="A288" s="9">
        <v>287</v>
      </c>
      <c r="B288" s="9" t="s">
        <v>100</v>
      </c>
      <c r="C288" s="9" t="s">
        <v>101</v>
      </c>
      <c r="D288" s="9" t="s">
        <v>102</v>
      </c>
      <c r="E288" s="9" t="s">
        <v>101</v>
      </c>
      <c r="F288" s="9" t="s">
        <v>102</v>
      </c>
      <c r="G288" s="9" t="s">
        <v>1482</v>
      </c>
      <c r="H288" s="9" t="s">
        <v>1483</v>
      </c>
      <c r="I288" s="9" t="s">
        <v>1484</v>
      </c>
      <c r="J288" s="9" t="s">
        <v>203</v>
      </c>
      <c r="K288" s="9" t="s">
        <v>107</v>
      </c>
      <c r="L288" s="9" t="s">
        <v>108</v>
      </c>
    </row>
    <row r="289" spans="1:12">
      <c r="A289" s="9">
        <v>288</v>
      </c>
      <c r="B289" s="9" t="s">
        <v>100</v>
      </c>
      <c r="C289" s="9" t="s">
        <v>330</v>
      </c>
      <c r="D289" s="9" t="s">
        <v>331</v>
      </c>
      <c r="E289" s="9" t="s">
        <v>330</v>
      </c>
      <c r="F289" s="9" t="s">
        <v>331</v>
      </c>
      <c r="G289" s="9" t="s">
        <v>1485</v>
      </c>
      <c r="H289" s="9" t="s">
        <v>1486</v>
      </c>
      <c r="I289" s="9" t="s">
        <v>1487</v>
      </c>
      <c r="J289" s="9" t="s">
        <v>335</v>
      </c>
      <c r="K289" s="9" t="s">
        <v>107</v>
      </c>
      <c r="L289" s="9" t="s">
        <v>108</v>
      </c>
    </row>
    <row r="290" spans="1:12">
      <c r="A290" s="9">
        <v>289</v>
      </c>
      <c r="B290" s="9" t="s">
        <v>100</v>
      </c>
      <c r="C290" s="9" t="s">
        <v>101</v>
      </c>
      <c r="D290" s="9" t="s">
        <v>102</v>
      </c>
      <c r="E290" s="9" t="s">
        <v>101</v>
      </c>
      <c r="F290" s="9" t="s">
        <v>102</v>
      </c>
      <c r="G290" s="9" t="s">
        <v>1488</v>
      </c>
      <c r="H290" s="9" t="s">
        <v>1489</v>
      </c>
      <c r="I290" s="9" t="s">
        <v>1490</v>
      </c>
      <c r="J290" s="9" t="s">
        <v>203</v>
      </c>
      <c r="K290" s="9" t="s">
        <v>107</v>
      </c>
      <c r="L290" s="9" t="s">
        <v>108</v>
      </c>
    </row>
    <row r="291" spans="1:12">
      <c r="A291" s="9">
        <v>290</v>
      </c>
      <c r="B291" s="9" t="s">
        <v>100</v>
      </c>
      <c r="C291" s="9" t="s">
        <v>263</v>
      </c>
      <c r="D291" s="9" t="s">
        <v>264</v>
      </c>
      <c r="E291" s="9" t="s">
        <v>263</v>
      </c>
      <c r="F291" s="9" t="s">
        <v>264</v>
      </c>
      <c r="G291" s="9" t="s">
        <v>1491</v>
      </c>
      <c r="H291" s="9" t="s">
        <v>1492</v>
      </c>
      <c r="I291" s="9" t="s">
        <v>1493</v>
      </c>
      <c r="J291" s="9" t="s">
        <v>268</v>
      </c>
      <c r="K291" s="9" t="s">
        <v>107</v>
      </c>
      <c r="L291" s="9" t="s">
        <v>108</v>
      </c>
    </row>
    <row r="292" spans="1:12">
      <c r="A292" s="9">
        <v>291</v>
      </c>
      <c r="B292" s="9" t="s">
        <v>100</v>
      </c>
      <c r="C292" s="9" t="s">
        <v>101</v>
      </c>
      <c r="D292" s="9" t="s">
        <v>102</v>
      </c>
      <c r="E292" s="9" t="s">
        <v>101</v>
      </c>
      <c r="F292" s="9" t="s">
        <v>102</v>
      </c>
      <c r="G292" s="9" t="s">
        <v>1494</v>
      </c>
      <c r="H292" s="9" t="s">
        <v>1495</v>
      </c>
      <c r="I292" s="9" t="s">
        <v>1496</v>
      </c>
      <c r="J292" s="9" t="s">
        <v>129</v>
      </c>
      <c r="K292" s="9" t="s">
        <v>107</v>
      </c>
      <c r="L292" s="9" t="s">
        <v>108</v>
      </c>
    </row>
    <row r="293" spans="1:12">
      <c r="A293" s="9">
        <v>292</v>
      </c>
      <c r="B293" s="9" t="s">
        <v>100</v>
      </c>
      <c r="C293" s="9" t="s">
        <v>330</v>
      </c>
      <c r="D293" s="9" t="s">
        <v>331</v>
      </c>
      <c r="E293" s="9" t="s">
        <v>330</v>
      </c>
      <c r="F293" s="9" t="s">
        <v>331</v>
      </c>
      <c r="G293" s="9" t="s">
        <v>1497</v>
      </c>
      <c r="H293" s="9" t="s">
        <v>1498</v>
      </c>
      <c r="I293" s="9" t="s">
        <v>1499</v>
      </c>
      <c r="J293" s="9" t="s">
        <v>335</v>
      </c>
      <c r="K293" s="9" t="s">
        <v>107</v>
      </c>
      <c r="L293" s="9" t="s">
        <v>108</v>
      </c>
    </row>
    <row r="294" spans="1:12">
      <c r="A294" s="9">
        <v>293</v>
      </c>
      <c r="B294" s="9" t="s">
        <v>100</v>
      </c>
      <c r="C294" s="9" t="s">
        <v>101</v>
      </c>
      <c r="D294" s="9" t="s">
        <v>102</v>
      </c>
      <c r="E294" s="9" t="s">
        <v>101</v>
      </c>
      <c r="F294" s="9" t="s">
        <v>102</v>
      </c>
      <c r="G294" s="9" t="s">
        <v>1500</v>
      </c>
      <c r="H294" s="9" t="s">
        <v>1501</v>
      </c>
      <c r="I294" s="9" t="s">
        <v>1502</v>
      </c>
      <c r="J294" s="9" t="s">
        <v>203</v>
      </c>
      <c r="K294" s="9" t="s">
        <v>107</v>
      </c>
      <c r="L294" s="9" t="s">
        <v>108</v>
      </c>
    </row>
    <row r="295" spans="1:12">
      <c r="A295" s="9">
        <v>294</v>
      </c>
      <c r="B295" s="9" t="s">
        <v>100</v>
      </c>
      <c r="C295" s="9" t="s">
        <v>204</v>
      </c>
      <c r="D295" s="9" t="s">
        <v>204</v>
      </c>
      <c r="E295" s="9" t="s">
        <v>204</v>
      </c>
      <c r="F295" s="9" t="s">
        <v>204</v>
      </c>
      <c r="G295" s="9" t="s">
        <v>1503</v>
      </c>
      <c r="H295" s="9" t="s">
        <v>1504</v>
      </c>
      <c r="I295" s="9" t="s">
        <v>1505</v>
      </c>
      <c r="J295" s="9" t="s">
        <v>1506</v>
      </c>
      <c r="K295" s="9" t="s">
        <v>107</v>
      </c>
      <c r="L295" s="9" t="s">
        <v>108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7" customWidth="1"/>
    <col min="2" max="16384" width="9.109375" style="7"/>
  </cols>
  <sheetData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1" customWidth="1"/>
    <col min="2" max="16384" width="9.109375" style="1"/>
  </cols>
  <sheetData/>
  <sheetProtection formatColumns="0" formatRows="0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7" customWidth="1"/>
    <col min="2" max="16384" width="9.109375" style="7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09375" defaultRowHeight="15"/>
  <cols>
    <col min="1" max="1" width="9.109375" style="5" customWidth="1"/>
    <col min="2" max="16384" width="9.109375" style="5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9"/>
  <sheetViews>
    <sheetView showGridLines="0" zoomScaleNormal="100" workbookViewId="0"/>
  </sheetViews>
  <sheetFormatPr defaultColWidth="9.109375" defaultRowHeight="11.25"/>
  <cols>
    <col min="1" max="1" width="30.6640625" style="18" customWidth="1"/>
    <col min="2" max="2" width="80.6640625" style="18" customWidth="1"/>
    <col min="3" max="3" width="30.6640625" style="18" customWidth="1"/>
    <col min="4" max="4" width="9.109375" style="17" customWidth="1"/>
    <col min="5" max="16384" width="9.109375" style="17"/>
  </cols>
  <sheetData>
    <row r="1" spans="1:4" ht="24" customHeight="1">
      <c r="A1" s="15" t="s">
        <v>40</v>
      </c>
      <c r="B1" s="15" t="s">
        <v>41</v>
      </c>
      <c r="C1" s="15" t="s">
        <v>42</v>
      </c>
      <c r="D1" s="16"/>
    </row>
    <row r="3" spans="1:4">
      <c r="A3" s="334">
        <v>41695.669722222199</v>
      </c>
      <c r="B3" s="18" t="s">
        <v>43</v>
      </c>
      <c r="C3" s="18" t="s">
        <v>44</v>
      </c>
    </row>
    <row r="4" spans="1:4">
      <c r="A4" s="334">
        <v>41695.669722222199</v>
      </c>
      <c r="B4" s="18" t="s">
        <v>45</v>
      </c>
      <c r="C4" s="18" t="s">
        <v>44</v>
      </c>
    </row>
    <row r="5" spans="1:4" ht="101.25">
      <c r="A5" s="334">
        <v>41695.669722222199</v>
      </c>
      <c r="B5" s="18" t="s">
        <v>46</v>
      </c>
      <c r="C5" s="18" t="s">
        <v>44</v>
      </c>
    </row>
    <row r="6" spans="1:4">
      <c r="A6" s="334">
        <v>41695.669722222199</v>
      </c>
      <c r="B6" s="18" t="s">
        <v>47</v>
      </c>
      <c r="C6" s="18" t="s">
        <v>44</v>
      </c>
    </row>
    <row r="7" spans="1:4">
      <c r="A7" s="334">
        <v>41695.669733796298</v>
      </c>
      <c r="B7" s="18" t="s">
        <v>48</v>
      </c>
      <c r="C7" s="18" t="s">
        <v>44</v>
      </c>
    </row>
    <row r="8" spans="1:4" ht="33.75">
      <c r="A8" s="334">
        <v>41695.669768518499</v>
      </c>
      <c r="B8" s="18" t="s">
        <v>49</v>
      </c>
      <c r="C8" s="18" t="s">
        <v>44</v>
      </c>
    </row>
    <row r="9" spans="1:4" ht="33.75">
      <c r="A9" s="334">
        <v>41695.669907407399</v>
      </c>
      <c r="B9" s="18" t="s">
        <v>50</v>
      </c>
      <c r="C9" s="18" t="s">
        <v>44</v>
      </c>
    </row>
    <row r="10" spans="1:4">
      <c r="A10" s="334">
        <v>41695.669907407399</v>
      </c>
      <c r="B10" s="18" t="s">
        <v>51</v>
      </c>
      <c r="C10" s="18" t="s">
        <v>44</v>
      </c>
    </row>
    <row r="11" spans="1:4">
      <c r="A11" s="334">
        <v>41695.669907407399</v>
      </c>
      <c r="B11" s="18" t="s">
        <v>52</v>
      </c>
      <c r="C11" s="18" t="s">
        <v>53</v>
      </c>
    </row>
    <row r="12" spans="1:4">
      <c r="A12" s="334">
        <v>41695.670081018499</v>
      </c>
      <c r="B12" s="18" t="s">
        <v>43</v>
      </c>
      <c r="C12" s="18" t="s">
        <v>44</v>
      </c>
    </row>
    <row r="13" spans="1:4">
      <c r="A13" s="334">
        <v>41695.670081018499</v>
      </c>
      <c r="B13" s="18" t="s">
        <v>45</v>
      </c>
      <c r="C13" s="18" t="s">
        <v>44</v>
      </c>
    </row>
    <row r="14" spans="1:4" ht="101.25">
      <c r="A14" s="334">
        <v>41695.670081018499</v>
      </c>
      <c r="B14" s="18" t="s">
        <v>46</v>
      </c>
      <c r="C14" s="18" t="s">
        <v>44</v>
      </c>
    </row>
    <row r="15" spans="1:4">
      <c r="A15" s="334">
        <v>41695.670081018499</v>
      </c>
      <c r="B15" s="18" t="s">
        <v>47</v>
      </c>
      <c r="C15" s="18" t="s">
        <v>44</v>
      </c>
    </row>
    <row r="16" spans="1:4">
      <c r="A16" s="334">
        <v>41695.670104166697</v>
      </c>
      <c r="B16" s="18" t="s">
        <v>48</v>
      </c>
      <c r="C16" s="18" t="s">
        <v>44</v>
      </c>
    </row>
    <row r="17" spans="1:3" ht="33.75">
      <c r="A17" s="334">
        <v>41695.670127314799</v>
      </c>
      <c r="B17" s="18" t="s">
        <v>49</v>
      </c>
      <c r="C17" s="18" t="s">
        <v>44</v>
      </c>
    </row>
    <row r="18" spans="1:3" ht="33.75">
      <c r="A18" s="334">
        <v>41695.6702546296</v>
      </c>
      <c r="B18" s="18" t="s">
        <v>50</v>
      </c>
      <c r="C18" s="18" t="s">
        <v>44</v>
      </c>
    </row>
    <row r="19" spans="1:3">
      <c r="A19" s="334">
        <v>41695.6702546296</v>
      </c>
      <c r="B19" s="18" t="s">
        <v>51</v>
      </c>
      <c r="C19" s="18" t="s">
        <v>44</v>
      </c>
    </row>
    <row r="20" spans="1:3" ht="33.75">
      <c r="A20" s="334">
        <v>41695.670405092598</v>
      </c>
      <c r="B20" s="18" t="s">
        <v>54</v>
      </c>
      <c r="C20" s="18" t="s">
        <v>44</v>
      </c>
    </row>
    <row r="21" spans="1:3" ht="22.5">
      <c r="A21" s="334">
        <v>41695.6705671296</v>
      </c>
      <c r="B21" s="18" t="s">
        <v>55</v>
      </c>
      <c r="C21" s="18" t="s">
        <v>44</v>
      </c>
    </row>
    <row r="22" spans="1:3">
      <c r="A22" s="334">
        <v>42671.724282407398</v>
      </c>
      <c r="B22" s="18" t="s">
        <v>43</v>
      </c>
      <c r="C22" s="18" t="s">
        <v>44</v>
      </c>
    </row>
    <row r="23" spans="1:3">
      <c r="A23" s="334">
        <v>42671.724282407398</v>
      </c>
      <c r="B23" s="18" t="s">
        <v>56</v>
      </c>
      <c r="C23" s="18" t="s">
        <v>44</v>
      </c>
    </row>
    <row r="24" spans="1:3">
      <c r="A24" s="334">
        <v>42674.630659722199</v>
      </c>
      <c r="B24" s="18" t="s">
        <v>43</v>
      </c>
      <c r="C24" s="18" t="s">
        <v>44</v>
      </c>
    </row>
    <row r="25" spans="1:3">
      <c r="A25" s="334">
        <v>42674.630659722199</v>
      </c>
      <c r="B25" s="18" t="s">
        <v>56</v>
      </c>
      <c r="C25" s="18" t="s">
        <v>44</v>
      </c>
    </row>
    <row r="26" spans="1:3">
      <c r="A26" s="334">
        <v>42674.633333333302</v>
      </c>
      <c r="B26" s="18" t="s">
        <v>43</v>
      </c>
      <c r="C26" s="18" t="s">
        <v>44</v>
      </c>
    </row>
    <row r="27" spans="1:3">
      <c r="A27" s="334">
        <v>42674.633333333302</v>
      </c>
      <c r="B27" s="18" t="s">
        <v>56</v>
      </c>
      <c r="C27" s="18" t="s">
        <v>44</v>
      </c>
    </row>
    <row r="28" spans="1:3">
      <c r="A28" s="334">
        <v>42675.440057870401</v>
      </c>
      <c r="B28" s="18" t="s">
        <v>43</v>
      </c>
      <c r="C28" s="18" t="s">
        <v>44</v>
      </c>
    </row>
    <row r="29" spans="1:3">
      <c r="A29" s="334">
        <v>42675.440057870401</v>
      </c>
      <c r="B29" s="18" t="s">
        <v>56</v>
      </c>
      <c r="C29" s="18" t="s">
        <v>44</v>
      </c>
    </row>
    <row r="30" spans="1:3">
      <c r="A30" s="334">
        <v>42675.606909722199</v>
      </c>
      <c r="B30" s="18" t="s">
        <v>43</v>
      </c>
      <c r="C30" s="18" t="s">
        <v>44</v>
      </c>
    </row>
    <row r="31" spans="1:3">
      <c r="A31" s="334">
        <v>42675.606921296298</v>
      </c>
      <c r="B31" s="18" t="s">
        <v>56</v>
      </c>
      <c r="C31" s="18" t="s">
        <v>44</v>
      </c>
    </row>
    <row r="32" spans="1:3">
      <c r="A32" s="334">
        <v>42675.724120370403</v>
      </c>
      <c r="B32" s="18" t="s">
        <v>43</v>
      </c>
      <c r="C32" s="18" t="s">
        <v>44</v>
      </c>
    </row>
    <row r="33" spans="1:3">
      <c r="A33" s="334">
        <v>42675.724120370403</v>
      </c>
      <c r="B33" s="18" t="s">
        <v>56</v>
      </c>
      <c r="C33" s="18" t="s">
        <v>44</v>
      </c>
    </row>
    <row r="34" spans="1:3">
      <c r="A34" s="334">
        <v>42677.052164351902</v>
      </c>
      <c r="B34" s="18" t="s">
        <v>43</v>
      </c>
      <c r="C34" s="18" t="s">
        <v>44</v>
      </c>
    </row>
    <row r="35" spans="1:3">
      <c r="A35" s="334">
        <v>42677.052175925899</v>
      </c>
      <c r="B35" s="18" t="s">
        <v>56</v>
      </c>
      <c r="C35" s="18" t="s">
        <v>44</v>
      </c>
    </row>
    <row r="36" spans="1:3">
      <c r="A36" s="334">
        <v>42677.421956018501</v>
      </c>
      <c r="B36" s="18" t="s">
        <v>43</v>
      </c>
      <c r="C36" s="18" t="s">
        <v>44</v>
      </c>
    </row>
    <row r="37" spans="1:3">
      <c r="A37" s="334">
        <v>42677.421956018501</v>
      </c>
      <c r="B37" s="18" t="s">
        <v>56</v>
      </c>
      <c r="C37" s="18" t="s">
        <v>44</v>
      </c>
    </row>
    <row r="38" spans="1:3">
      <c r="A38" s="334">
        <v>42683.707395833299</v>
      </c>
      <c r="B38" s="18" t="s">
        <v>43</v>
      </c>
      <c r="C38" s="18" t="s">
        <v>44</v>
      </c>
    </row>
    <row r="39" spans="1:3">
      <c r="A39" s="334">
        <v>42683.707407407397</v>
      </c>
      <c r="B39" s="18" t="s">
        <v>56</v>
      </c>
      <c r="C39" s="18" t="s">
        <v>44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4">
    <tabColor indexed="47"/>
  </sheetPr>
  <dimension ref="A1"/>
  <sheetViews>
    <sheetView showGridLines="0" zoomScaleNormal="100" workbookViewId="0"/>
  </sheetViews>
  <sheetFormatPr defaultRowHeight="15"/>
  <sheetData/>
  <pageMargins left="0.75" right="0.75" top="1" bottom="1" header="0.5" footer="0.5"/>
  <pageSetup paperSize="9" orientation="portrait" verticalDpi="0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indexed="47"/>
  </sheetPr>
  <dimension ref="A1"/>
  <sheetViews>
    <sheetView showGridLines="0" zoomScaleNormal="100" workbookViewId="0"/>
  </sheetViews>
  <sheetFormatPr defaultRowHeight="15"/>
  <sheetData/>
  <pageMargins left="0.75" right="0.75" top="1" bottom="1" header="0.5" footer="0.5"/>
  <pageSetup paperSize="9" orientation="portrait" verticalDpi="0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8"/>
  <sheetViews>
    <sheetView showGridLines="0" zoomScaleNormal="100" workbookViewId="0"/>
  </sheetViews>
  <sheetFormatPr defaultRowHeight="15"/>
  <sheetData>
    <row r="1" spans="1:4">
      <c r="A1" t="s">
        <v>89</v>
      </c>
      <c r="B1" t="s">
        <v>1507</v>
      </c>
      <c r="C1" t="s">
        <v>1508</v>
      </c>
      <c r="D1" t="s">
        <v>1509</v>
      </c>
    </row>
    <row r="2" spans="1:4">
      <c r="A2">
        <v>1</v>
      </c>
      <c r="B2" t="s">
        <v>2025</v>
      </c>
      <c r="C2" t="s">
        <v>2025</v>
      </c>
      <c r="D2">
        <v>61620000</v>
      </c>
    </row>
    <row r="3" spans="1:4">
      <c r="A3">
        <v>2</v>
      </c>
      <c r="B3" t="s">
        <v>2025</v>
      </c>
      <c r="C3" t="s">
        <v>2026</v>
      </c>
      <c r="D3">
        <v>61620151</v>
      </c>
    </row>
    <row r="4" spans="1:4">
      <c r="A4">
        <v>3</v>
      </c>
      <c r="B4" t="s">
        <v>2025</v>
      </c>
      <c r="C4" t="s">
        <v>2027</v>
      </c>
      <c r="D4">
        <v>61620405</v>
      </c>
    </row>
    <row r="5" spans="1:4">
      <c r="A5">
        <v>4</v>
      </c>
      <c r="B5" t="s">
        <v>2025</v>
      </c>
      <c r="C5" t="s">
        <v>2028</v>
      </c>
      <c r="D5">
        <v>61620410</v>
      </c>
    </row>
    <row r="6" spans="1:4">
      <c r="A6">
        <v>5</v>
      </c>
      <c r="B6" t="s">
        <v>2025</v>
      </c>
      <c r="C6" t="s">
        <v>2029</v>
      </c>
      <c r="D6">
        <v>61620420</v>
      </c>
    </row>
    <row r="7" spans="1:4">
      <c r="A7">
        <v>6</v>
      </c>
      <c r="B7" t="s">
        <v>2025</v>
      </c>
      <c r="C7" t="s">
        <v>2030</v>
      </c>
      <c r="D7">
        <v>61620450</v>
      </c>
    </row>
    <row r="8" spans="1:4">
      <c r="A8">
        <v>7</v>
      </c>
      <c r="B8" t="s">
        <v>2025</v>
      </c>
      <c r="C8" t="s">
        <v>2031</v>
      </c>
      <c r="D8">
        <v>61620435</v>
      </c>
    </row>
    <row r="9" spans="1:4">
      <c r="A9">
        <v>8</v>
      </c>
      <c r="B9" t="s">
        <v>2025</v>
      </c>
      <c r="C9" t="s">
        <v>2032</v>
      </c>
      <c r="D9">
        <v>61620445</v>
      </c>
    </row>
    <row r="10" spans="1:4">
      <c r="A10">
        <v>9</v>
      </c>
      <c r="B10" t="s">
        <v>2025</v>
      </c>
      <c r="C10" t="s">
        <v>2033</v>
      </c>
      <c r="D10">
        <v>61620460</v>
      </c>
    </row>
    <row r="11" spans="1:4">
      <c r="A11">
        <v>10</v>
      </c>
      <c r="B11" t="s">
        <v>2034</v>
      </c>
      <c r="C11" t="s">
        <v>2034</v>
      </c>
      <c r="D11">
        <v>61705000</v>
      </c>
    </row>
    <row r="12" spans="1:4">
      <c r="A12">
        <v>11</v>
      </c>
      <c r="B12" t="s">
        <v>2035</v>
      </c>
      <c r="C12" t="s">
        <v>2035</v>
      </c>
      <c r="D12">
        <v>61701000</v>
      </c>
    </row>
    <row r="13" spans="1:4">
      <c r="A13">
        <v>12</v>
      </c>
      <c r="B13" t="s">
        <v>2036</v>
      </c>
      <c r="C13" t="s">
        <v>2036</v>
      </c>
      <c r="D13">
        <v>61710000</v>
      </c>
    </row>
    <row r="14" spans="1:4">
      <c r="A14">
        <v>13</v>
      </c>
      <c r="B14" t="s">
        <v>2037</v>
      </c>
      <c r="C14" t="s">
        <v>2037</v>
      </c>
      <c r="D14">
        <v>61715000</v>
      </c>
    </row>
    <row r="15" spans="1:4">
      <c r="A15">
        <v>14</v>
      </c>
      <c r="B15" t="s">
        <v>2038</v>
      </c>
      <c r="C15" t="s">
        <v>2039</v>
      </c>
      <c r="D15">
        <v>61602405</v>
      </c>
    </row>
    <row r="16" spans="1:4">
      <c r="A16">
        <v>15</v>
      </c>
      <c r="B16" t="s">
        <v>2038</v>
      </c>
      <c r="C16" t="s">
        <v>2038</v>
      </c>
      <c r="D16">
        <v>61602000</v>
      </c>
    </row>
    <row r="17" spans="1:4">
      <c r="A17">
        <v>16</v>
      </c>
      <c r="B17" t="s">
        <v>2038</v>
      </c>
      <c r="C17" t="s">
        <v>2040</v>
      </c>
      <c r="D17">
        <v>61602151</v>
      </c>
    </row>
    <row r="18" spans="1:4">
      <c r="A18">
        <v>17</v>
      </c>
      <c r="B18" t="s">
        <v>2038</v>
      </c>
      <c r="C18" t="s">
        <v>2041</v>
      </c>
      <c r="D18">
        <v>61602425</v>
      </c>
    </row>
    <row r="19" spans="1:4">
      <c r="A19">
        <v>18</v>
      </c>
      <c r="B19" t="s">
        <v>2038</v>
      </c>
      <c r="C19" t="s">
        <v>2042</v>
      </c>
      <c r="D19">
        <v>61602430</v>
      </c>
    </row>
    <row r="20" spans="1:4">
      <c r="A20">
        <v>19</v>
      </c>
      <c r="B20" t="s">
        <v>2038</v>
      </c>
      <c r="C20" t="s">
        <v>2043</v>
      </c>
      <c r="D20">
        <v>61602435</v>
      </c>
    </row>
    <row r="21" spans="1:4">
      <c r="A21">
        <v>20</v>
      </c>
      <c r="B21" t="s">
        <v>2038</v>
      </c>
      <c r="C21" t="s">
        <v>2044</v>
      </c>
      <c r="D21">
        <v>61602440</v>
      </c>
    </row>
    <row r="22" spans="1:4">
      <c r="A22">
        <v>21</v>
      </c>
      <c r="B22" t="s">
        <v>2045</v>
      </c>
      <c r="C22" t="s">
        <v>2046</v>
      </c>
      <c r="D22">
        <v>61604412</v>
      </c>
    </row>
    <row r="23" spans="1:4">
      <c r="A23">
        <v>22</v>
      </c>
      <c r="B23" t="s">
        <v>2045</v>
      </c>
      <c r="C23" t="s">
        <v>2047</v>
      </c>
      <c r="D23">
        <v>61604415</v>
      </c>
    </row>
    <row r="24" spans="1:4">
      <c r="A24">
        <v>23</v>
      </c>
      <c r="B24" t="s">
        <v>2045</v>
      </c>
      <c r="C24" t="s">
        <v>2048</v>
      </c>
      <c r="D24">
        <v>61604430</v>
      </c>
    </row>
    <row r="25" spans="1:4">
      <c r="A25">
        <v>24</v>
      </c>
      <c r="B25" t="s">
        <v>2045</v>
      </c>
      <c r="C25" t="s">
        <v>2049</v>
      </c>
      <c r="D25">
        <v>61604432</v>
      </c>
    </row>
    <row r="26" spans="1:4">
      <c r="A26">
        <v>25</v>
      </c>
      <c r="B26" t="s">
        <v>2045</v>
      </c>
      <c r="C26" t="s">
        <v>2045</v>
      </c>
      <c r="D26">
        <v>61604000</v>
      </c>
    </row>
    <row r="27" spans="1:4">
      <c r="A27">
        <v>26</v>
      </c>
      <c r="B27" t="s">
        <v>2045</v>
      </c>
      <c r="C27" t="s">
        <v>2050</v>
      </c>
      <c r="D27">
        <v>61604440</v>
      </c>
    </row>
    <row r="28" spans="1:4">
      <c r="A28">
        <v>27</v>
      </c>
      <c r="B28" t="s">
        <v>2045</v>
      </c>
      <c r="C28" t="s">
        <v>2051</v>
      </c>
      <c r="D28">
        <v>61604465</v>
      </c>
    </row>
    <row r="29" spans="1:4">
      <c r="A29">
        <v>28</v>
      </c>
      <c r="B29" t="s">
        <v>2045</v>
      </c>
      <c r="C29" t="s">
        <v>2052</v>
      </c>
      <c r="D29">
        <v>61604425</v>
      </c>
    </row>
    <row r="30" spans="1:4">
      <c r="A30">
        <v>29</v>
      </c>
      <c r="B30" t="s">
        <v>2053</v>
      </c>
      <c r="C30" t="s">
        <v>2054</v>
      </c>
      <c r="D30">
        <v>61606405</v>
      </c>
    </row>
    <row r="31" spans="1:4">
      <c r="A31">
        <v>30</v>
      </c>
      <c r="B31" t="s">
        <v>2053</v>
      </c>
      <c r="C31" t="s">
        <v>2055</v>
      </c>
      <c r="D31">
        <v>61606410</v>
      </c>
    </row>
    <row r="32" spans="1:4">
      <c r="A32">
        <v>31</v>
      </c>
      <c r="B32" t="s">
        <v>2053</v>
      </c>
      <c r="C32" t="s">
        <v>2053</v>
      </c>
      <c r="D32">
        <v>61606000</v>
      </c>
    </row>
    <row r="33" spans="1:4">
      <c r="A33">
        <v>32</v>
      </c>
      <c r="B33" t="s">
        <v>2053</v>
      </c>
      <c r="C33" t="s">
        <v>2056</v>
      </c>
      <c r="D33">
        <v>61606151</v>
      </c>
    </row>
    <row r="34" spans="1:4">
      <c r="A34">
        <v>33</v>
      </c>
      <c r="B34" t="s">
        <v>2053</v>
      </c>
      <c r="C34" t="s">
        <v>2057</v>
      </c>
      <c r="D34">
        <v>61606420</v>
      </c>
    </row>
    <row r="35" spans="1:4">
      <c r="A35">
        <v>34</v>
      </c>
      <c r="B35" t="s">
        <v>2053</v>
      </c>
      <c r="C35" t="s">
        <v>2058</v>
      </c>
      <c r="D35">
        <v>61606430</v>
      </c>
    </row>
    <row r="36" spans="1:4">
      <c r="A36">
        <v>35</v>
      </c>
      <c r="B36" t="s">
        <v>2059</v>
      </c>
      <c r="C36" t="s">
        <v>2060</v>
      </c>
      <c r="D36">
        <v>61608403</v>
      </c>
    </row>
    <row r="37" spans="1:4">
      <c r="A37">
        <v>36</v>
      </c>
      <c r="B37" t="s">
        <v>2059</v>
      </c>
      <c r="C37" t="s">
        <v>2061</v>
      </c>
      <c r="D37">
        <v>61608406</v>
      </c>
    </row>
    <row r="38" spans="1:4">
      <c r="A38">
        <v>37</v>
      </c>
      <c r="B38" t="s">
        <v>2059</v>
      </c>
      <c r="C38" t="s">
        <v>2062</v>
      </c>
      <c r="D38">
        <v>61608409</v>
      </c>
    </row>
    <row r="39" spans="1:4">
      <c r="A39">
        <v>38</v>
      </c>
      <c r="B39" t="s">
        <v>2059</v>
      </c>
      <c r="C39" t="s">
        <v>2063</v>
      </c>
      <c r="D39">
        <v>61608439</v>
      </c>
    </row>
    <row r="40" spans="1:4">
      <c r="A40">
        <v>39</v>
      </c>
      <c r="B40" t="s">
        <v>2059</v>
      </c>
      <c r="C40" t="s">
        <v>2064</v>
      </c>
      <c r="D40">
        <v>61608418</v>
      </c>
    </row>
    <row r="41" spans="1:4">
      <c r="A41">
        <v>40</v>
      </c>
      <c r="B41" t="s">
        <v>2059</v>
      </c>
      <c r="C41" t="s">
        <v>2065</v>
      </c>
      <c r="D41">
        <v>61608154</v>
      </c>
    </row>
    <row r="42" spans="1:4">
      <c r="A42">
        <v>41</v>
      </c>
      <c r="B42" t="s">
        <v>2059</v>
      </c>
      <c r="C42" t="s">
        <v>2066</v>
      </c>
      <c r="D42">
        <v>61608421</v>
      </c>
    </row>
    <row r="43" spans="1:4">
      <c r="A43">
        <v>42</v>
      </c>
      <c r="B43" t="s">
        <v>2059</v>
      </c>
      <c r="C43" t="s">
        <v>2067</v>
      </c>
      <c r="D43">
        <v>61608156</v>
      </c>
    </row>
    <row r="44" spans="1:4">
      <c r="A44">
        <v>43</v>
      </c>
      <c r="B44" t="s">
        <v>2059</v>
      </c>
      <c r="C44" t="s">
        <v>2068</v>
      </c>
      <c r="D44">
        <v>61608424</v>
      </c>
    </row>
    <row r="45" spans="1:4">
      <c r="A45">
        <v>44</v>
      </c>
      <c r="B45" t="s">
        <v>2059</v>
      </c>
      <c r="C45" t="s">
        <v>2069</v>
      </c>
      <c r="D45">
        <v>61608430</v>
      </c>
    </row>
    <row r="46" spans="1:4">
      <c r="A46">
        <v>45</v>
      </c>
      <c r="B46" t="s">
        <v>2059</v>
      </c>
      <c r="C46" t="s">
        <v>2059</v>
      </c>
      <c r="D46">
        <v>61608000</v>
      </c>
    </row>
    <row r="47" spans="1:4">
      <c r="A47">
        <v>46</v>
      </c>
      <c r="B47" t="s">
        <v>2059</v>
      </c>
      <c r="C47" t="s">
        <v>2070</v>
      </c>
      <c r="D47">
        <v>61608433</v>
      </c>
    </row>
    <row r="48" spans="1:4">
      <c r="A48">
        <v>47</v>
      </c>
      <c r="B48" t="s">
        <v>2059</v>
      </c>
      <c r="C48" t="s">
        <v>2071</v>
      </c>
      <c r="D48">
        <v>61608434</v>
      </c>
    </row>
    <row r="49" spans="1:4">
      <c r="A49">
        <v>48</v>
      </c>
      <c r="B49" t="s">
        <v>2059</v>
      </c>
      <c r="C49" t="s">
        <v>2072</v>
      </c>
      <c r="D49">
        <v>61608442</v>
      </c>
    </row>
    <row r="50" spans="1:4">
      <c r="A50">
        <v>49</v>
      </c>
      <c r="B50" t="s">
        <v>2059</v>
      </c>
      <c r="C50" t="s">
        <v>2073</v>
      </c>
      <c r="D50">
        <v>61608453</v>
      </c>
    </row>
    <row r="51" spans="1:4">
      <c r="A51">
        <v>50</v>
      </c>
      <c r="B51" t="s">
        <v>2059</v>
      </c>
      <c r="C51" t="s">
        <v>2074</v>
      </c>
      <c r="D51">
        <v>61608454</v>
      </c>
    </row>
    <row r="52" spans="1:4">
      <c r="A52">
        <v>51</v>
      </c>
      <c r="B52" t="s">
        <v>2059</v>
      </c>
      <c r="C52" t="s">
        <v>2075</v>
      </c>
      <c r="D52">
        <v>61608471</v>
      </c>
    </row>
    <row r="53" spans="1:4">
      <c r="A53">
        <v>52</v>
      </c>
      <c r="B53" t="s">
        <v>2059</v>
      </c>
      <c r="C53" t="s">
        <v>2076</v>
      </c>
      <c r="D53">
        <v>61608456</v>
      </c>
    </row>
    <row r="54" spans="1:4">
      <c r="A54">
        <v>53</v>
      </c>
      <c r="B54" t="s">
        <v>2059</v>
      </c>
      <c r="C54" t="s">
        <v>2077</v>
      </c>
      <c r="D54">
        <v>61608459</v>
      </c>
    </row>
    <row r="55" spans="1:4">
      <c r="A55">
        <v>54</v>
      </c>
      <c r="B55" t="s">
        <v>2059</v>
      </c>
      <c r="C55" t="s">
        <v>2078</v>
      </c>
      <c r="D55">
        <v>61608462</v>
      </c>
    </row>
    <row r="56" spans="1:4">
      <c r="A56">
        <v>55</v>
      </c>
      <c r="B56" t="s">
        <v>2059</v>
      </c>
      <c r="C56" t="s">
        <v>2079</v>
      </c>
      <c r="D56">
        <v>61608465</v>
      </c>
    </row>
    <row r="57" spans="1:4">
      <c r="A57">
        <v>56</v>
      </c>
      <c r="B57" t="s">
        <v>2059</v>
      </c>
      <c r="C57" t="s">
        <v>2080</v>
      </c>
      <c r="D57">
        <v>61608468</v>
      </c>
    </row>
    <row r="58" spans="1:4">
      <c r="A58">
        <v>57</v>
      </c>
      <c r="B58" t="s">
        <v>2059</v>
      </c>
      <c r="C58" t="s">
        <v>2081</v>
      </c>
      <c r="D58">
        <v>61608160</v>
      </c>
    </row>
    <row r="59" spans="1:4">
      <c r="A59">
        <v>58</v>
      </c>
      <c r="B59" t="s">
        <v>2059</v>
      </c>
      <c r="C59" t="s">
        <v>2082</v>
      </c>
      <c r="D59">
        <v>61608474</v>
      </c>
    </row>
    <row r="60" spans="1:4">
      <c r="A60">
        <v>59</v>
      </c>
      <c r="B60" t="s">
        <v>2059</v>
      </c>
      <c r="C60" t="s">
        <v>2083</v>
      </c>
      <c r="D60">
        <v>61608412</v>
      </c>
    </row>
    <row r="61" spans="1:4">
      <c r="A61">
        <v>60</v>
      </c>
      <c r="B61" t="s">
        <v>2059</v>
      </c>
      <c r="C61" t="s">
        <v>2084</v>
      </c>
      <c r="D61">
        <v>61608480</v>
      </c>
    </row>
    <row r="62" spans="1:4">
      <c r="A62">
        <v>61</v>
      </c>
      <c r="B62" t="s">
        <v>2085</v>
      </c>
      <c r="C62" t="s">
        <v>2086</v>
      </c>
      <c r="D62">
        <v>61610403</v>
      </c>
    </row>
    <row r="63" spans="1:4">
      <c r="A63">
        <v>62</v>
      </c>
      <c r="B63" t="s">
        <v>2085</v>
      </c>
      <c r="C63" t="s">
        <v>2087</v>
      </c>
      <c r="D63">
        <v>61610415</v>
      </c>
    </row>
    <row r="64" spans="1:4">
      <c r="A64">
        <v>63</v>
      </c>
      <c r="B64" t="s">
        <v>2085</v>
      </c>
      <c r="C64" t="s">
        <v>2088</v>
      </c>
      <c r="D64">
        <v>61610418</v>
      </c>
    </row>
    <row r="65" spans="1:4">
      <c r="A65">
        <v>64</v>
      </c>
      <c r="B65" t="s">
        <v>2085</v>
      </c>
      <c r="C65" t="s">
        <v>2089</v>
      </c>
      <c r="D65">
        <v>61610451</v>
      </c>
    </row>
    <row r="66" spans="1:4">
      <c r="A66">
        <v>65</v>
      </c>
      <c r="B66" t="s">
        <v>2085</v>
      </c>
      <c r="C66" t="s">
        <v>2085</v>
      </c>
      <c r="D66">
        <v>61610000</v>
      </c>
    </row>
    <row r="67" spans="1:4">
      <c r="A67">
        <v>66</v>
      </c>
      <c r="B67" t="s">
        <v>2085</v>
      </c>
      <c r="C67" t="s">
        <v>2090</v>
      </c>
      <c r="D67">
        <v>61610448</v>
      </c>
    </row>
    <row r="68" spans="1:4">
      <c r="A68">
        <v>67</v>
      </c>
      <c r="B68" t="s">
        <v>2085</v>
      </c>
      <c r="C68" t="s">
        <v>2091</v>
      </c>
      <c r="D68">
        <v>61610454</v>
      </c>
    </row>
    <row r="69" spans="1:4">
      <c r="A69">
        <v>68</v>
      </c>
      <c r="B69" t="s">
        <v>2085</v>
      </c>
      <c r="C69" t="s">
        <v>2092</v>
      </c>
      <c r="D69">
        <v>61610460</v>
      </c>
    </row>
    <row r="70" spans="1:4">
      <c r="A70">
        <v>69</v>
      </c>
      <c r="B70" t="s">
        <v>2085</v>
      </c>
      <c r="C70" t="s">
        <v>2093</v>
      </c>
      <c r="D70">
        <v>61610463</v>
      </c>
    </row>
    <row r="71" spans="1:4">
      <c r="A71">
        <v>70</v>
      </c>
      <c r="B71" t="s">
        <v>2085</v>
      </c>
      <c r="C71" t="s">
        <v>2094</v>
      </c>
      <c r="D71">
        <v>61610475</v>
      </c>
    </row>
    <row r="72" spans="1:4">
      <c r="A72">
        <v>71</v>
      </c>
      <c r="B72" t="s">
        <v>2085</v>
      </c>
      <c r="C72" t="s">
        <v>2095</v>
      </c>
      <c r="D72">
        <v>61610487</v>
      </c>
    </row>
    <row r="73" spans="1:4">
      <c r="A73">
        <v>72</v>
      </c>
      <c r="B73" t="s">
        <v>2085</v>
      </c>
      <c r="C73" t="s">
        <v>2096</v>
      </c>
      <c r="D73">
        <v>61610472</v>
      </c>
    </row>
    <row r="74" spans="1:4">
      <c r="A74">
        <v>73</v>
      </c>
      <c r="B74" t="s">
        <v>2085</v>
      </c>
      <c r="C74" t="s">
        <v>2097</v>
      </c>
      <c r="D74">
        <v>61610101</v>
      </c>
    </row>
    <row r="75" spans="1:4">
      <c r="A75">
        <v>74</v>
      </c>
      <c r="B75" t="s">
        <v>2085</v>
      </c>
      <c r="C75" t="s">
        <v>2098</v>
      </c>
      <c r="D75">
        <v>61610154</v>
      </c>
    </row>
    <row r="76" spans="1:4">
      <c r="A76">
        <v>75</v>
      </c>
      <c r="B76" t="s">
        <v>2085</v>
      </c>
      <c r="C76" t="s">
        <v>2099</v>
      </c>
      <c r="D76">
        <v>61610484</v>
      </c>
    </row>
    <row r="77" spans="1:4">
      <c r="A77">
        <v>76</v>
      </c>
      <c r="B77" t="s">
        <v>2085</v>
      </c>
      <c r="C77" t="s">
        <v>2100</v>
      </c>
      <c r="D77">
        <v>61610421</v>
      </c>
    </row>
    <row r="78" spans="1:4">
      <c r="A78">
        <v>77</v>
      </c>
      <c r="B78" t="s">
        <v>2101</v>
      </c>
      <c r="C78" t="s">
        <v>2102</v>
      </c>
      <c r="D78">
        <v>61612408</v>
      </c>
    </row>
    <row r="79" spans="1:4">
      <c r="A79">
        <v>78</v>
      </c>
      <c r="B79" t="s">
        <v>2101</v>
      </c>
      <c r="C79" t="s">
        <v>2103</v>
      </c>
      <c r="D79">
        <v>61612424</v>
      </c>
    </row>
    <row r="80" spans="1:4">
      <c r="A80">
        <v>79</v>
      </c>
      <c r="B80" t="s">
        <v>2101</v>
      </c>
      <c r="C80" t="s">
        <v>2104</v>
      </c>
      <c r="D80">
        <v>61612428</v>
      </c>
    </row>
    <row r="81" spans="1:4">
      <c r="A81">
        <v>80</v>
      </c>
      <c r="B81" t="s">
        <v>2101</v>
      </c>
      <c r="C81" t="s">
        <v>2105</v>
      </c>
      <c r="D81">
        <v>61612432</v>
      </c>
    </row>
    <row r="82" spans="1:4">
      <c r="A82">
        <v>81</v>
      </c>
      <c r="B82" t="s">
        <v>2101</v>
      </c>
      <c r="C82" t="s">
        <v>2101</v>
      </c>
      <c r="D82">
        <v>61612000</v>
      </c>
    </row>
    <row r="83" spans="1:4">
      <c r="A83">
        <v>82</v>
      </c>
      <c r="B83" t="s">
        <v>2101</v>
      </c>
      <c r="C83" t="s">
        <v>2106</v>
      </c>
      <c r="D83">
        <v>61612101</v>
      </c>
    </row>
    <row r="84" spans="1:4">
      <c r="A84">
        <v>83</v>
      </c>
      <c r="B84" t="s">
        <v>2101</v>
      </c>
      <c r="C84" t="s">
        <v>2107</v>
      </c>
      <c r="D84">
        <v>61612456</v>
      </c>
    </row>
    <row r="85" spans="1:4">
      <c r="A85">
        <v>84</v>
      </c>
      <c r="B85" t="s">
        <v>2101</v>
      </c>
      <c r="C85" t="s">
        <v>2108</v>
      </c>
      <c r="D85">
        <v>61612448</v>
      </c>
    </row>
    <row r="86" spans="1:4">
      <c r="A86">
        <v>85</v>
      </c>
      <c r="B86" t="s">
        <v>2101</v>
      </c>
      <c r="C86" t="s">
        <v>2109</v>
      </c>
      <c r="D86">
        <v>61612460</v>
      </c>
    </row>
    <row r="87" spans="1:4">
      <c r="A87">
        <v>86</v>
      </c>
      <c r="B87" t="s">
        <v>2101</v>
      </c>
      <c r="C87" t="s">
        <v>2110</v>
      </c>
      <c r="D87">
        <v>61612464</v>
      </c>
    </row>
    <row r="88" spans="1:4">
      <c r="A88">
        <v>87</v>
      </c>
      <c r="B88" t="s">
        <v>2101</v>
      </c>
      <c r="C88" t="s">
        <v>2111</v>
      </c>
      <c r="D88">
        <v>61612484</v>
      </c>
    </row>
    <row r="89" spans="1:4">
      <c r="A89">
        <v>88</v>
      </c>
      <c r="B89" t="s">
        <v>2112</v>
      </c>
      <c r="C89" t="s">
        <v>2113</v>
      </c>
      <c r="D89">
        <v>61615408</v>
      </c>
    </row>
    <row r="90" spans="1:4">
      <c r="A90">
        <v>89</v>
      </c>
      <c r="B90" t="s">
        <v>2112</v>
      </c>
      <c r="C90" t="s">
        <v>2114</v>
      </c>
      <c r="D90">
        <v>61615412</v>
      </c>
    </row>
    <row r="91" spans="1:4">
      <c r="A91">
        <v>90</v>
      </c>
      <c r="B91" t="s">
        <v>2112</v>
      </c>
      <c r="C91" t="s">
        <v>2115</v>
      </c>
      <c r="D91">
        <v>61615422</v>
      </c>
    </row>
    <row r="92" spans="1:4">
      <c r="A92">
        <v>91</v>
      </c>
      <c r="B92" t="s">
        <v>2112</v>
      </c>
      <c r="C92" t="s">
        <v>2116</v>
      </c>
      <c r="D92">
        <v>61615428</v>
      </c>
    </row>
    <row r="93" spans="1:4">
      <c r="A93">
        <v>92</v>
      </c>
      <c r="B93" t="s">
        <v>2112</v>
      </c>
      <c r="C93" t="s">
        <v>2117</v>
      </c>
      <c r="D93">
        <v>61615432</v>
      </c>
    </row>
    <row r="94" spans="1:4">
      <c r="A94">
        <v>93</v>
      </c>
      <c r="B94" t="s">
        <v>2112</v>
      </c>
      <c r="C94" t="s">
        <v>2112</v>
      </c>
      <c r="D94">
        <v>61615000</v>
      </c>
    </row>
    <row r="95" spans="1:4">
      <c r="A95">
        <v>94</v>
      </c>
      <c r="B95" t="s">
        <v>2112</v>
      </c>
      <c r="C95" t="s">
        <v>2118</v>
      </c>
      <c r="D95">
        <v>61615456</v>
      </c>
    </row>
    <row r="96" spans="1:4">
      <c r="A96">
        <v>95</v>
      </c>
      <c r="B96" t="s">
        <v>2112</v>
      </c>
      <c r="C96" t="s">
        <v>2119</v>
      </c>
      <c r="D96">
        <v>61615160</v>
      </c>
    </row>
    <row r="97" spans="1:4">
      <c r="A97">
        <v>96</v>
      </c>
      <c r="B97" t="s">
        <v>2112</v>
      </c>
      <c r="C97" t="s">
        <v>2120</v>
      </c>
      <c r="D97">
        <v>61615472</v>
      </c>
    </row>
    <row r="98" spans="1:4">
      <c r="A98">
        <v>97</v>
      </c>
      <c r="B98" t="s">
        <v>2112</v>
      </c>
      <c r="C98" t="s">
        <v>2121</v>
      </c>
      <c r="D98">
        <v>61615151</v>
      </c>
    </row>
    <row r="99" spans="1:4">
      <c r="A99">
        <v>98</v>
      </c>
      <c r="B99" t="s">
        <v>2112</v>
      </c>
      <c r="C99" t="s">
        <v>2122</v>
      </c>
      <c r="D99">
        <v>61615444</v>
      </c>
    </row>
    <row r="100" spans="1:4">
      <c r="A100">
        <v>99</v>
      </c>
      <c r="B100" t="s">
        <v>944</v>
      </c>
      <c r="C100" t="s">
        <v>2123</v>
      </c>
      <c r="D100">
        <v>61617406</v>
      </c>
    </row>
    <row r="101" spans="1:4">
      <c r="A101">
        <v>100</v>
      </c>
      <c r="B101" t="s">
        <v>944</v>
      </c>
      <c r="C101" t="s">
        <v>2124</v>
      </c>
      <c r="D101">
        <v>61617412</v>
      </c>
    </row>
    <row r="102" spans="1:4">
      <c r="A102">
        <v>101</v>
      </c>
      <c r="B102" t="s">
        <v>944</v>
      </c>
      <c r="C102" t="s">
        <v>2125</v>
      </c>
      <c r="D102">
        <v>61617415</v>
      </c>
    </row>
    <row r="103" spans="1:4">
      <c r="A103">
        <v>102</v>
      </c>
      <c r="B103" t="s">
        <v>944</v>
      </c>
      <c r="C103" t="s">
        <v>2126</v>
      </c>
      <c r="D103">
        <v>61617418</v>
      </c>
    </row>
    <row r="104" spans="1:4">
      <c r="A104">
        <v>103</v>
      </c>
      <c r="B104" t="s">
        <v>944</v>
      </c>
      <c r="C104" t="s">
        <v>2127</v>
      </c>
      <c r="D104">
        <v>61617421</v>
      </c>
    </row>
    <row r="105" spans="1:4">
      <c r="A105">
        <v>104</v>
      </c>
      <c r="B105" t="s">
        <v>944</v>
      </c>
      <c r="C105" t="s">
        <v>2128</v>
      </c>
      <c r="D105">
        <v>61617476</v>
      </c>
    </row>
    <row r="106" spans="1:4">
      <c r="A106">
        <v>105</v>
      </c>
      <c r="B106" t="s">
        <v>944</v>
      </c>
      <c r="C106" t="s">
        <v>2129</v>
      </c>
      <c r="D106">
        <v>61617433</v>
      </c>
    </row>
    <row r="107" spans="1:4">
      <c r="A107">
        <v>106</v>
      </c>
      <c r="B107" t="s">
        <v>944</v>
      </c>
      <c r="C107" t="s">
        <v>2130</v>
      </c>
      <c r="D107">
        <v>61617439</v>
      </c>
    </row>
    <row r="108" spans="1:4">
      <c r="A108">
        <v>107</v>
      </c>
      <c r="B108" t="s">
        <v>944</v>
      </c>
      <c r="C108" t="s">
        <v>944</v>
      </c>
      <c r="D108">
        <v>61617000</v>
      </c>
    </row>
    <row r="109" spans="1:4">
      <c r="A109">
        <v>108</v>
      </c>
      <c r="B109" t="s">
        <v>944</v>
      </c>
      <c r="C109" t="s">
        <v>2131</v>
      </c>
      <c r="D109">
        <v>61617101</v>
      </c>
    </row>
    <row r="110" spans="1:4">
      <c r="A110">
        <v>109</v>
      </c>
      <c r="B110" t="s">
        <v>944</v>
      </c>
      <c r="C110" t="s">
        <v>2132</v>
      </c>
      <c r="D110">
        <v>61617448</v>
      </c>
    </row>
    <row r="111" spans="1:4">
      <c r="A111">
        <v>110</v>
      </c>
      <c r="B111" t="s">
        <v>944</v>
      </c>
      <c r="C111" t="s">
        <v>2133</v>
      </c>
      <c r="D111">
        <v>61617154</v>
      </c>
    </row>
    <row r="112" spans="1:4">
      <c r="A112">
        <v>111</v>
      </c>
      <c r="B112" t="s">
        <v>944</v>
      </c>
      <c r="C112" t="s">
        <v>2134</v>
      </c>
      <c r="D112">
        <v>61617451</v>
      </c>
    </row>
    <row r="113" spans="1:4">
      <c r="A113">
        <v>112</v>
      </c>
      <c r="B113" t="s">
        <v>944</v>
      </c>
      <c r="C113" t="s">
        <v>2135</v>
      </c>
      <c r="D113">
        <v>61617457</v>
      </c>
    </row>
    <row r="114" spans="1:4">
      <c r="A114">
        <v>113</v>
      </c>
      <c r="B114" t="s">
        <v>944</v>
      </c>
      <c r="C114" t="s">
        <v>2136</v>
      </c>
      <c r="D114">
        <v>61617460</v>
      </c>
    </row>
    <row r="115" spans="1:4">
      <c r="A115">
        <v>114</v>
      </c>
      <c r="B115" t="s">
        <v>944</v>
      </c>
      <c r="C115" t="s">
        <v>2137</v>
      </c>
      <c r="D115">
        <v>61617467</v>
      </c>
    </row>
    <row r="116" spans="1:4">
      <c r="A116">
        <v>115</v>
      </c>
      <c r="B116" t="s">
        <v>944</v>
      </c>
      <c r="C116" t="s">
        <v>2138</v>
      </c>
      <c r="D116">
        <v>61617470</v>
      </c>
    </row>
    <row r="117" spans="1:4">
      <c r="A117">
        <v>116</v>
      </c>
      <c r="B117" t="s">
        <v>944</v>
      </c>
      <c r="C117" t="s">
        <v>2139</v>
      </c>
      <c r="D117">
        <v>61617473</v>
      </c>
    </row>
    <row r="118" spans="1:4">
      <c r="A118">
        <v>117</v>
      </c>
      <c r="B118" t="s">
        <v>944</v>
      </c>
      <c r="C118" t="s">
        <v>2140</v>
      </c>
      <c r="D118">
        <v>61617485</v>
      </c>
    </row>
    <row r="119" spans="1:4">
      <c r="A119">
        <v>118</v>
      </c>
      <c r="B119" t="s">
        <v>944</v>
      </c>
      <c r="C119" t="s">
        <v>2141</v>
      </c>
      <c r="D119">
        <v>61617491</v>
      </c>
    </row>
    <row r="120" spans="1:4">
      <c r="A120">
        <v>119</v>
      </c>
      <c r="B120" t="s">
        <v>2142</v>
      </c>
      <c r="C120" t="s">
        <v>2143</v>
      </c>
      <c r="D120">
        <v>61623420</v>
      </c>
    </row>
    <row r="121" spans="1:4">
      <c r="A121">
        <v>120</v>
      </c>
      <c r="B121" t="s">
        <v>2142</v>
      </c>
      <c r="C121" t="s">
        <v>2144</v>
      </c>
      <c r="D121">
        <v>61623425</v>
      </c>
    </row>
    <row r="122" spans="1:4">
      <c r="A122">
        <v>121</v>
      </c>
      <c r="B122" t="s">
        <v>2142</v>
      </c>
      <c r="C122" t="s">
        <v>2145</v>
      </c>
      <c r="D122">
        <v>61623435</v>
      </c>
    </row>
    <row r="123" spans="1:4">
      <c r="A123">
        <v>122</v>
      </c>
      <c r="B123" t="s">
        <v>2142</v>
      </c>
      <c r="C123" t="s">
        <v>2142</v>
      </c>
      <c r="D123">
        <v>61623000</v>
      </c>
    </row>
    <row r="124" spans="1:4">
      <c r="A124">
        <v>123</v>
      </c>
      <c r="B124" t="s">
        <v>2142</v>
      </c>
      <c r="C124" t="s">
        <v>2146</v>
      </c>
      <c r="D124">
        <v>61623151</v>
      </c>
    </row>
    <row r="125" spans="1:4">
      <c r="A125">
        <v>124</v>
      </c>
      <c r="B125" t="s">
        <v>2142</v>
      </c>
      <c r="C125" t="s">
        <v>2147</v>
      </c>
      <c r="D125">
        <v>61623450</v>
      </c>
    </row>
    <row r="126" spans="1:4">
      <c r="A126">
        <v>125</v>
      </c>
      <c r="B126" t="s">
        <v>2148</v>
      </c>
      <c r="C126" t="s">
        <v>2149</v>
      </c>
      <c r="D126">
        <v>61625435</v>
      </c>
    </row>
    <row r="127" spans="1:4">
      <c r="A127">
        <v>126</v>
      </c>
      <c r="B127" t="s">
        <v>2148</v>
      </c>
      <c r="C127" t="s">
        <v>2150</v>
      </c>
      <c r="D127">
        <v>61625440</v>
      </c>
    </row>
    <row r="128" spans="1:4">
      <c r="A128">
        <v>127</v>
      </c>
      <c r="B128" t="s">
        <v>2148</v>
      </c>
      <c r="C128" t="s">
        <v>2151</v>
      </c>
      <c r="D128">
        <v>61625114</v>
      </c>
    </row>
    <row r="129" spans="1:4">
      <c r="A129">
        <v>128</v>
      </c>
      <c r="B129" t="s">
        <v>2148</v>
      </c>
      <c r="C129" t="s">
        <v>2133</v>
      </c>
      <c r="D129">
        <v>61625445</v>
      </c>
    </row>
    <row r="130" spans="1:4">
      <c r="A130">
        <v>129</v>
      </c>
      <c r="B130" t="s">
        <v>2148</v>
      </c>
      <c r="C130" t="s">
        <v>2152</v>
      </c>
      <c r="D130">
        <v>61625450</v>
      </c>
    </row>
    <row r="131" spans="1:4">
      <c r="A131">
        <v>130</v>
      </c>
      <c r="B131" t="s">
        <v>2148</v>
      </c>
      <c r="C131" t="s">
        <v>2153</v>
      </c>
      <c r="D131">
        <v>61625455</v>
      </c>
    </row>
    <row r="132" spans="1:4">
      <c r="A132">
        <v>131</v>
      </c>
      <c r="B132" t="s">
        <v>2148</v>
      </c>
      <c r="C132" t="s">
        <v>2148</v>
      </c>
      <c r="D132">
        <v>61625000</v>
      </c>
    </row>
    <row r="133" spans="1:4">
      <c r="A133">
        <v>132</v>
      </c>
      <c r="B133" t="s">
        <v>2148</v>
      </c>
      <c r="C133" t="s">
        <v>2154</v>
      </c>
      <c r="D133">
        <v>61625151</v>
      </c>
    </row>
    <row r="134" spans="1:4">
      <c r="A134">
        <v>133</v>
      </c>
      <c r="B134" t="s">
        <v>2148</v>
      </c>
      <c r="C134" t="s">
        <v>2155</v>
      </c>
      <c r="D134">
        <v>61625405</v>
      </c>
    </row>
    <row r="135" spans="1:4">
      <c r="A135">
        <v>134</v>
      </c>
      <c r="B135" t="s">
        <v>2156</v>
      </c>
      <c r="C135" t="s">
        <v>2157</v>
      </c>
      <c r="D135">
        <v>61626406</v>
      </c>
    </row>
    <row r="136" spans="1:4">
      <c r="A136">
        <v>135</v>
      </c>
      <c r="B136" t="s">
        <v>2156</v>
      </c>
      <c r="C136" t="s">
        <v>2158</v>
      </c>
      <c r="D136">
        <v>61626403</v>
      </c>
    </row>
    <row r="137" spans="1:4">
      <c r="A137">
        <v>136</v>
      </c>
      <c r="B137" t="s">
        <v>2156</v>
      </c>
      <c r="C137" t="s">
        <v>2159</v>
      </c>
      <c r="D137">
        <v>61626424</v>
      </c>
    </row>
    <row r="138" spans="1:4">
      <c r="A138">
        <v>137</v>
      </c>
      <c r="B138" t="s">
        <v>2156</v>
      </c>
      <c r="C138" t="s">
        <v>2160</v>
      </c>
      <c r="D138">
        <v>61626432</v>
      </c>
    </row>
    <row r="139" spans="1:4">
      <c r="A139">
        <v>138</v>
      </c>
      <c r="B139" t="s">
        <v>2156</v>
      </c>
      <c r="C139" t="s">
        <v>2156</v>
      </c>
      <c r="D139">
        <v>61626000</v>
      </c>
    </row>
    <row r="140" spans="1:4">
      <c r="A140">
        <v>139</v>
      </c>
      <c r="B140" t="s">
        <v>2156</v>
      </c>
      <c r="C140" t="s">
        <v>2161</v>
      </c>
      <c r="D140">
        <v>61626436</v>
      </c>
    </row>
    <row r="141" spans="1:4">
      <c r="A141">
        <v>140</v>
      </c>
      <c r="B141" t="s">
        <v>2156</v>
      </c>
      <c r="C141" t="s">
        <v>2162</v>
      </c>
      <c r="D141">
        <v>61626412</v>
      </c>
    </row>
    <row r="142" spans="1:4">
      <c r="A142">
        <v>141</v>
      </c>
      <c r="B142" t="s">
        <v>2163</v>
      </c>
      <c r="C142" t="s">
        <v>2164</v>
      </c>
      <c r="D142">
        <v>61627404</v>
      </c>
    </row>
    <row r="143" spans="1:4">
      <c r="A143">
        <v>142</v>
      </c>
      <c r="B143" t="s">
        <v>2163</v>
      </c>
      <c r="C143" t="s">
        <v>2165</v>
      </c>
      <c r="D143">
        <v>61627406</v>
      </c>
    </row>
    <row r="144" spans="1:4">
      <c r="A144">
        <v>143</v>
      </c>
      <c r="B144" t="s">
        <v>2163</v>
      </c>
      <c r="C144" t="s">
        <v>2166</v>
      </c>
      <c r="D144">
        <v>61627408</v>
      </c>
    </row>
    <row r="145" spans="1:4">
      <c r="A145">
        <v>144</v>
      </c>
      <c r="B145" t="s">
        <v>2163</v>
      </c>
      <c r="C145" t="s">
        <v>2167</v>
      </c>
      <c r="D145">
        <v>61627416</v>
      </c>
    </row>
    <row r="146" spans="1:4">
      <c r="A146">
        <v>145</v>
      </c>
      <c r="B146" t="s">
        <v>2163</v>
      </c>
      <c r="C146" t="s">
        <v>2168</v>
      </c>
      <c r="D146">
        <v>61627418</v>
      </c>
    </row>
    <row r="147" spans="1:4">
      <c r="A147">
        <v>146</v>
      </c>
      <c r="B147" t="s">
        <v>2163</v>
      </c>
      <c r="C147" t="s">
        <v>2169</v>
      </c>
      <c r="D147">
        <v>61627424</v>
      </c>
    </row>
    <row r="148" spans="1:4">
      <c r="A148">
        <v>147</v>
      </c>
      <c r="B148" t="s">
        <v>2163</v>
      </c>
      <c r="C148" t="s">
        <v>2170</v>
      </c>
      <c r="D148">
        <v>61627436</v>
      </c>
    </row>
    <row r="149" spans="1:4">
      <c r="A149">
        <v>148</v>
      </c>
      <c r="B149" t="s">
        <v>2163</v>
      </c>
      <c r="C149" t="s">
        <v>2171</v>
      </c>
      <c r="D149">
        <v>61627476</v>
      </c>
    </row>
    <row r="150" spans="1:4">
      <c r="A150">
        <v>149</v>
      </c>
      <c r="B150" t="s">
        <v>2163</v>
      </c>
      <c r="C150" t="s">
        <v>2172</v>
      </c>
      <c r="D150">
        <v>61627456</v>
      </c>
    </row>
    <row r="151" spans="1:4">
      <c r="A151">
        <v>150</v>
      </c>
      <c r="B151" t="s">
        <v>2163</v>
      </c>
      <c r="C151" t="s">
        <v>2163</v>
      </c>
      <c r="D151">
        <v>61627000</v>
      </c>
    </row>
    <row r="152" spans="1:4">
      <c r="A152">
        <v>151</v>
      </c>
      <c r="B152" t="s">
        <v>2163</v>
      </c>
      <c r="C152" t="s">
        <v>2173</v>
      </c>
      <c r="D152">
        <v>61627101</v>
      </c>
    </row>
    <row r="153" spans="1:4">
      <c r="A153">
        <v>152</v>
      </c>
      <c r="B153" t="s">
        <v>2163</v>
      </c>
      <c r="C153" t="s">
        <v>2174</v>
      </c>
      <c r="D153">
        <v>61627460</v>
      </c>
    </row>
    <row r="154" spans="1:4">
      <c r="A154">
        <v>153</v>
      </c>
      <c r="B154" t="s">
        <v>2163</v>
      </c>
      <c r="C154" t="s">
        <v>2175</v>
      </c>
      <c r="D154">
        <v>61627472</v>
      </c>
    </row>
    <row r="155" spans="1:4">
      <c r="A155">
        <v>154</v>
      </c>
      <c r="B155" t="s">
        <v>2163</v>
      </c>
      <c r="C155" t="s">
        <v>2176</v>
      </c>
      <c r="D155">
        <v>61627464</v>
      </c>
    </row>
    <row r="156" spans="1:4">
      <c r="A156">
        <v>155</v>
      </c>
      <c r="B156" t="s">
        <v>2177</v>
      </c>
      <c r="C156" t="s">
        <v>2164</v>
      </c>
      <c r="D156">
        <v>61630405</v>
      </c>
    </row>
    <row r="157" spans="1:4">
      <c r="A157">
        <v>156</v>
      </c>
      <c r="B157" t="s">
        <v>2177</v>
      </c>
      <c r="C157" t="s">
        <v>2178</v>
      </c>
      <c r="D157">
        <v>61630415</v>
      </c>
    </row>
    <row r="158" spans="1:4">
      <c r="A158">
        <v>157</v>
      </c>
      <c r="B158" t="s">
        <v>2177</v>
      </c>
      <c r="C158" t="s">
        <v>2179</v>
      </c>
      <c r="D158">
        <v>61630420</v>
      </c>
    </row>
    <row r="159" spans="1:4">
      <c r="A159">
        <v>158</v>
      </c>
      <c r="B159" t="s">
        <v>2177</v>
      </c>
      <c r="C159" t="s">
        <v>2180</v>
      </c>
      <c r="D159">
        <v>61630450</v>
      </c>
    </row>
    <row r="160" spans="1:4">
      <c r="A160">
        <v>159</v>
      </c>
      <c r="B160" t="s">
        <v>2177</v>
      </c>
      <c r="C160" t="s">
        <v>2181</v>
      </c>
      <c r="D160">
        <v>61630460</v>
      </c>
    </row>
    <row r="161" spans="1:4">
      <c r="A161">
        <v>160</v>
      </c>
      <c r="B161" t="s">
        <v>2177</v>
      </c>
      <c r="C161" t="s">
        <v>2177</v>
      </c>
      <c r="D161">
        <v>61630000</v>
      </c>
    </row>
    <row r="162" spans="1:4">
      <c r="A162">
        <v>161</v>
      </c>
      <c r="B162" t="s">
        <v>2177</v>
      </c>
      <c r="C162" t="s">
        <v>2182</v>
      </c>
      <c r="D162">
        <v>61630101</v>
      </c>
    </row>
    <row r="163" spans="1:4">
      <c r="A163">
        <v>162</v>
      </c>
      <c r="B163" t="s">
        <v>2183</v>
      </c>
      <c r="C163" t="s">
        <v>2184</v>
      </c>
      <c r="D163">
        <v>61634402</v>
      </c>
    </row>
    <row r="164" spans="1:4">
      <c r="A164">
        <v>163</v>
      </c>
      <c r="B164" t="s">
        <v>2183</v>
      </c>
      <c r="C164" t="s">
        <v>2185</v>
      </c>
      <c r="D164">
        <v>61634409</v>
      </c>
    </row>
    <row r="165" spans="1:4">
      <c r="A165">
        <v>164</v>
      </c>
      <c r="B165" t="s">
        <v>2183</v>
      </c>
      <c r="C165" t="s">
        <v>2186</v>
      </c>
      <c r="D165">
        <v>61634412</v>
      </c>
    </row>
    <row r="166" spans="1:4">
      <c r="A166">
        <v>165</v>
      </c>
      <c r="B166" t="s">
        <v>2183</v>
      </c>
      <c r="C166" t="s">
        <v>2187</v>
      </c>
      <c r="D166">
        <v>61634415</v>
      </c>
    </row>
    <row r="167" spans="1:4">
      <c r="A167">
        <v>166</v>
      </c>
      <c r="B167" t="s">
        <v>2183</v>
      </c>
      <c r="C167" t="s">
        <v>2188</v>
      </c>
      <c r="D167">
        <v>61634427</v>
      </c>
    </row>
    <row r="168" spans="1:4">
      <c r="A168">
        <v>167</v>
      </c>
      <c r="B168" t="s">
        <v>2183</v>
      </c>
      <c r="C168" t="s">
        <v>2189</v>
      </c>
      <c r="D168">
        <v>61634430</v>
      </c>
    </row>
    <row r="169" spans="1:4">
      <c r="A169">
        <v>168</v>
      </c>
      <c r="B169" t="s">
        <v>2183</v>
      </c>
      <c r="C169" t="s">
        <v>2190</v>
      </c>
      <c r="D169">
        <v>61634433</v>
      </c>
    </row>
    <row r="170" spans="1:4">
      <c r="A170">
        <v>169</v>
      </c>
      <c r="B170" t="s">
        <v>2183</v>
      </c>
      <c r="C170" t="s">
        <v>2191</v>
      </c>
      <c r="D170">
        <v>61634436</v>
      </c>
    </row>
    <row r="171" spans="1:4">
      <c r="A171">
        <v>170</v>
      </c>
      <c r="B171" t="s">
        <v>2183</v>
      </c>
      <c r="C171" t="s">
        <v>2192</v>
      </c>
      <c r="D171">
        <v>61634439</v>
      </c>
    </row>
    <row r="172" spans="1:4">
      <c r="A172">
        <v>171</v>
      </c>
      <c r="B172" t="s">
        <v>2183</v>
      </c>
      <c r="C172" t="s">
        <v>2193</v>
      </c>
      <c r="D172">
        <v>61634485</v>
      </c>
    </row>
    <row r="173" spans="1:4">
      <c r="A173">
        <v>172</v>
      </c>
      <c r="B173" t="s">
        <v>2183</v>
      </c>
      <c r="C173" t="s">
        <v>2106</v>
      </c>
      <c r="D173">
        <v>61634451</v>
      </c>
    </row>
    <row r="174" spans="1:4">
      <c r="A174">
        <v>173</v>
      </c>
      <c r="B174" t="s">
        <v>2183</v>
      </c>
      <c r="C174" t="s">
        <v>2194</v>
      </c>
      <c r="D174">
        <v>61634457</v>
      </c>
    </row>
    <row r="175" spans="1:4">
      <c r="A175">
        <v>174</v>
      </c>
      <c r="B175" t="s">
        <v>2183</v>
      </c>
      <c r="C175" t="s">
        <v>2195</v>
      </c>
      <c r="D175">
        <v>61634460</v>
      </c>
    </row>
    <row r="176" spans="1:4">
      <c r="A176">
        <v>175</v>
      </c>
      <c r="B176" t="s">
        <v>2183</v>
      </c>
      <c r="C176" t="s">
        <v>2196</v>
      </c>
      <c r="D176">
        <v>61634401</v>
      </c>
    </row>
    <row r="177" spans="1:4">
      <c r="A177">
        <v>176</v>
      </c>
      <c r="B177" t="s">
        <v>2183</v>
      </c>
      <c r="C177" t="s">
        <v>2197</v>
      </c>
      <c r="D177">
        <v>61634475</v>
      </c>
    </row>
    <row r="178" spans="1:4">
      <c r="A178">
        <v>177</v>
      </c>
      <c r="B178" t="s">
        <v>2183</v>
      </c>
      <c r="C178" t="s">
        <v>2198</v>
      </c>
      <c r="D178">
        <v>61634478</v>
      </c>
    </row>
    <row r="179" spans="1:4">
      <c r="A179">
        <v>178</v>
      </c>
      <c r="B179" t="s">
        <v>2183</v>
      </c>
      <c r="C179" t="s">
        <v>2199</v>
      </c>
      <c r="D179">
        <v>61634483</v>
      </c>
    </row>
    <row r="180" spans="1:4">
      <c r="A180">
        <v>179</v>
      </c>
      <c r="B180" t="s">
        <v>2183</v>
      </c>
      <c r="C180" t="s">
        <v>2200</v>
      </c>
      <c r="D180">
        <v>61634490</v>
      </c>
    </row>
    <row r="181" spans="1:4">
      <c r="A181">
        <v>180</v>
      </c>
      <c r="B181" t="s">
        <v>2183</v>
      </c>
      <c r="C181" t="s">
        <v>2183</v>
      </c>
      <c r="D181">
        <v>61634000</v>
      </c>
    </row>
    <row r="182" spans="1:4">
      <c r="A182">
        <v>181</v>
      </c>
      <c r="B182" t="s">
        <v>2183</v>
      </c>
      <c r="C182" t="s">
        <v>2201</v>
      </c>
      <c r="D182">
        <v>61634495</v>
      </c>
    </row>
    <row r="183" spans="1:4">
      <c r="A183">
        <v>182</v>
      </c>
      <c r="B183" t="s">
        <v>2183</v>
      </c>
      <c r="C183" t="s">
        <v>2202</v>
      </c>
      <c r="D183">
        <v>61634496</v>
      </c>
    </row>
    <row r="184" spans="1:4">
      <c r="A184">
        <v>183</v>
      </c>
      <c r="B184" t="s">
        <v>2183</v>
      </c>
      <c r="C184" t="s">
        <v>2203</v>
      </c>
      <c r="D184">
        <v>61634498</v>
      </c>
    </row>
    <row r="185" spans="1:4">
      <c r="A185">
        <v>184</v>
      </c>
      <c r="B185" t="s">
        <v>2204</v>
      </c>
      <c r="C185" t="s">
        <v>2205</v>
      </c>
      <c r="D185">
        <v>61637435</v>
      </c>
    </row>
    <row r="186" spans="1:4">
      <c r="A186">
        <v>185</v>
      </c>
      <c r="B186" t="s">
        <v>2204</v>
      </c>
      <c r="C186" t="s">
        <v>2206</v>
      </c>
      <c r="D186">
        <v>61637410</v>
      </c>
    </row>
    <row r="187" spans="1:4">
      <c r="A187">
        <v>186</v>
      </c>
      <c r="B187" t="s">
        <v>2204</v>
      </c>
      <c r="C187" t="s">
        <v>2207</v>
      </c>
      <c r="D187">
        <v>61637405</v>
      </c>
    </row>
    <row r="188" spans="1:4">
      <c r="A188">
        <v>187</v>
      </c>
      <c r="B188" t="s">
        <v>2204</v>
      </c>
      <c r="C188" t="s">
        <v>2208</v>
      </c>
      <c r="D188">
        <v>61637430</v>
      </c>
    </row>
    <row r="189" spans="1:4">
      <c r="A189">
        <v>188</v>
      </c>
      <c r="B189" t="s">
        <v>2204</v>
      </c>
      <c r="C189" t="s">
        <v>2204</v>
      </c>
      <c r="D189">
        <v>61637000</v>
      </c>
    </row>
    <row r="190" spans="1:4">
      <c r="A190">
        <v>189</v>
      </c>
      <c r="B190" t="s">
        <v>2204</v>
      </c>
      <c r="C190" t="s">
        <v>2209</v>
      </c>
      <c r="D190">
        <v>61637151</v>
      </c>
    </row>
    <row r="191" spans="1:4">
      <c r="A191">
        <v>190</v>
      </c>
      <c r="B191" t="s">
        <v>2210</v>
      </c>
      <c r="C191" t="s">
        <v>2086</v>
      </c>
      <c r="D191">
        <v>61640403</v>
      </c>
    </row>
    <row r="192" spans="1:4">
      <c r="A192">
        <v>191</v>
      </c>
      <c r="B192" t="s">
        <v>2210</v>
      </c>
      <c r="C192" t="s">
        <v>2211</v>
      </c>
      <c r="D192">
        <v>61640412</v>
      </c>
    </row>
    <row r="193" spans="1:4">
      <c r="A193">
        <v>192</v>
      </c>
      <c r="B193" t="s">
        <v>2210</v>
      </c>
      <c r="C193" t="s">
        <v>2212</v>
      </c>
      <c r="D193">
        <v>61640415</v>
      </c>
    </row>
    <row r="194" spans="1:4">
      <c r="A194">
        <v>193</v>
      </c>
      <c r="B194" t="s">
        <v>2210</v>
      </c>
      <c r="C194" t="s">
        <v>2185</v>
      </c>
      <c r="D194">
        <v>61640424</v>
      </c>
    </row>
    <row r="195" spans="1:4">
      <c r="A195">
        <v>194</v>
      </c>
      <c r="B195" t="s">
        <v>2210</v>
      </c>
      <c r="C195" t="s">
        <v>2213</v>
      </c>
      <c r="D195">
        <v>61640430</v>
      </c>
    </row>
    <row r="196" spans="1:4">
      <c r="A196">
        <v>195</v>
      </c>
      <c r="B196" t="s">
        <v>2210</v>
      </c>
      <c r="C196" t="s">
        <v>2214</v>
      </c>
      <c r="D196">
        <v>61640436</v>
      </c>
    </row>
    <row r="197" spans="1:4">
      <c r="A197">
        <v>196</v>
      </c>
      <c r="B197" t="s">
        <v>2210</v>
      </c>
      <c r="C197" t="s">
        <v>2215</v>
      </c>
      <c r="D197">
        <v>61640442</v>
      </c>
    </row>
    <row r="198" spans="1:4">
      <c r="A198">
        <v>197</v>
      </c>
      <c r="B198" t="s">
        <v>2210</v>
      </c>
      <c r="C198" t="s">
        <v>2216</v>
      </c>
      <c r="D198">
        <v>61640448</v>
      </c>
    </row>
    <row r="199" spans="1:4">
      <c r="A199">
        <v>198</v>
      </c>
      <c r="B199" t="s">
        <v>2210</v>
      </c>
      <c r="C199" t="s">
        <v>2217</v>
      </c>
      <c r="D199">
        <v>61640451</v>
      </c>
    </row>
    <row r="200" spans="1:4">
      <c r="A200">
        <v>199</v>
      </c>
      <c r="B200" t="s">
        <v>2210</v>
      </c>
      <c r="C200" t="s">
        <v>2218</v>
      </c>
      <c r="D200">
        <v>61640454</v>
      </c>
    </row>
    <row r="201" spans="1:4">
      <c r="A201">
        <v>200</v>
      </c>
      <c r="B201" t="s">
        <v>2210</v>
      </c>
      <c r="C201" t="s">
        <v>2210</v>
      </c>
      <c r="D201">
        <v>61640000</v>
      </c>
    </row>
    <row r="202" spans="1:4">
      <c r="A202">
        <v>201</v>
      </c>
      <c r="B202" t="s">
        <v>2210</v>
      </c>
      <c r="C202" t="s">
        <v>2219</v>
      </c>
      <c r="D202">
        <v>61640151</v>
      </c>
    </row>
    <row r="203" spans="1:4">
      <c r="A203">
        <v>202</v>
      </c>
      <c r="B203" t="s">
        <v>2210</v>
      </c>
      <c r="C203" t="s">
        <v>2220</v>
      </c>
      <c r="D203">
        <v>61640469</v>
      </c>
    </row>
    <row r="204" spans="1:4">
      <c r="A204">
        <v>203</v>
      </c>
      <c r="B204" t="s">
        <v>2210</v>
      </c>
      <c r="C204" t="s">
        <v>2221</v>
      </c>
      <c r="D204">
        <v>61640472</v>
      </c>
    </row>
    <row r="205" spans="1:4">
      <c r="A205">
        <v>204</v>
      </c>
      <c r="B205" t="s">
        <v>2210</v>
      </c>
      <c r="C205" t="s">
        <v>2222</v>
      </c>
      <c r="D205">
        <v>61640481</v>
      </c>
    </row>
    <row r="206" spans="1:4">
      <c r="A206">
        <v>205</v>
      </c>
      <c r="B206" t="s">
        <v>2223</v>
      </c>
      <c r="C206" t="s">
        <v>2224</v>
      </c>
      <c r="D206">
        <v>61642403</v>
      </c>
    </row>
    <row r="207" spans="1:4">
      <c r="A207">
        <v>206</v>
      </c>
      <c r="B207" t="s">
        <v>2223</v>
      </c>
      <c r="C207" t="s">
        <v>2164</v>
      </c>
      <c r="D207">
        <v>61642406</v>
      </c>
    </row>
    <row r="208" spans="1:4">
      <c r="A208">
        <v>207</v>
      </c>
      <c r="B208" t="s">
        <v>2223</v>
      </c>
      <c r="C208" t="s">
        <v>2225</v>
      </c>
      <c r="D208">
        <v>61642415</v>
      </c>
    </row>
    <row r="209" spans="1:4">
      <c r="A209">
        <v>208</v>
      </c>
      <c r="B209" t="s">
        <v>2223</v>
      </c>
      <c r="C209" t="s">
        <v>2226</v>
      </c>
      <c r="D209">
        <v>61642408</v>
      </c>
    </row>
    <row r="210" spans="1:4">
      <c r="A210">
        <v>209</v>
      </c>
      <c r="B210" t="s">
        <v>2223</v>
      </c>
      <c r="C210" t="s">
        <v>2227</v>
      </c>
      <c r="D210">
        <v>61642418</v>
      </c>
    </row>
    <row r="211" spans="1:4">
      <c r="A211">
        <v>210</v>
      </c>
      <c r="B211" t="s">
        <v>2223</v>
      </c>
      <c r="C211" t="s">
        <v>2228</v>
      </c>
      <c r="D211">
        <v>61642420</v>
      </c>
    </row>
    <row r="212" spans="1:4">
      <c r="A212">
        <v>211</v>
      </c>
      <c r="B212" t="s">
        <v>2223</v>
      </c>
      <c r="C212" t="s">
        <v>2229</v>
      </c>
      <c r="D212">
        <v>61642466</v>
      </c>
    </row>
    <row r="213" spans="1:4">
      <c r="A213">
        <v>212</v>
      </c>
      <c r="B213" t="s">
        <v>2223</v>
      </c>
      <c r="C213" t="s">
        <v>2230</v>
      </c>
      <c r="D213">
        <v>61642424</v>
      </c>
    </row>
    <row r="214" spans="1:4">
      <c r="A214">
        <v>213</v>
      </c>
      <c r="B214" t="s">
        <v>2223</v>
      </c>
      <c r="C214" t="s">
        <v>2231</v>
      </c>
      <c r="D214">
        <v>61642433</v>
      </c>
    </row>
    <row r="215" spans="1:4">
      <c r="A215">
        <v>214</v>
      </c>
      <c r="B215" t="s">
        <v>2223</v>
      </c>
      <c r="C215" t="s">
        <v>2232</v>
      </c>
      <c r="D215">
        <v>61642439</v>
      </c>
    </row>
    <row r="216" spans="1:4">
      <c r="A216">
        <v>215</v>
      </c>
      <c r="B216" t="s">
        <v>2223</v>
      </c>
      <c r="C216" t="s">
        <v>2233</v>
      </c>
      <c r="D216">
        <v>61642448</v>
      </c>
    </row>
    <row r="217" spans="1:4">
      <c r="A217">
        <v>216</v>
      </c>
      <c r="B217" t="s">
        <v>2223</v>
      </c>
      <c r="C217" t="s">
        <v>2234</v>
      </c>
      <c r="D217">
        <v>61642454</v>
      </c>
    </row>
    <row r="218" spans="1:4">
      <c r="A218">
        <v>217</v>
      </c>
      <c r="B218" t="s">
        <v>2223</v>
      </c>
      <c r="C218" t="s">
        <v>2235</v>
      </c>
      <c r="D218">
        <v>61642464</v>
      </c>
    </row>
    <row r="219" spans="1:4">
      <c r="A219">
        <v>218</v>
      </c>
      <c r="B219" t="s">
        <v>2223</v>
      </c>
      <c r="C219" t="s">
        <v>2223</v>
      </c>
      <c r="D219">
        <v>61642000</v>
      </c>
    </row>
    <row r="220" spans="1:4">
      <c r="A220">
        <v>219</v>
      </c>
      <c r="B220" t="s">
        <v>2223</v>
      </c>
      <c r="C220" t="s">
        <v>2236</v>
      </c>
      <c r="D220">
        <v>61642470</v>
      </c>
    </row>
    <row r="221" spans="1:4">
      <c r="A221">
        <v>220</v>
      </c>
      <c r="B221" t="s">
        <v>2223</v>
      </c>
      <c r="C221" t="s">
        <v>2237</v>
      </c>
      <c r="D221">
        <v>61642463</v>
      </c>
    </row>
    <row r="222" spans="1:4">
      <c r="A222">
        <v>221</v>
      </c>
      <c r="B222" t="s">
        <v>2238</v>
      </c>
      <c r="C222" t="s">
        <v>2239</v>
      </c>
      <c r="D222">
        <v>61644412</v>
      </c>
    </row>
    <row r="223" spans="1:4">
      <c r="A223">
        <v>222</v>
      </c>
      <c r="B223" t="s">
        <v>2238</v>
      </c>
      <c r="C223" t="s">
        <v>2240</v>
      </c>
      <c r="D223">
        <v>61644415</v>
      </c>
    </row>
    <row r="224" spans="1:4">
      <c r="A224">
        <v>223</v>
      </c>
      <c r="B224" t="s">
        <v>2238</v>
      </c>
      <c r="C224" t="s">
        <v>2241</v>
      </c>
      <c r="D224">
        <v>61644430</v>
      </c>
    </row>
    <row r="225" spans="1:4">
      <c r="A225">
        <v>224</v>
      </c>
      <c r="B225" t="s">
        <v>2238</v>
      </c>
      <c r="C225" t="s">
        <v>2242</v>
      </c>
      <c r="D225">
        <v>61644445</v>
      </c>
    </row>
    <row r="226" spans="1:4">
      <c r="A226">
        <v>225</v>
      </c>
      <c r="B226" t="s">
        <v>2238</v>
      </c>
      <c r="C226" t="s">
        <v>2243</v>
      </c>
      <c r="D226">
        <v>61644154</v>
      </c>
    </row>
    <row r="227" spans="1:4">
      <c r="A227">
        <v>226</v>
      </c>
      <c r="B227" t="s">
        <v>2238</v>
      </c>
      <c r="C227" t="s">
        <v>2244</v>
      </c>
      <c r="D227">
        <v>61644157</v>
      </c>
    </row>
    <row r="228" spans="1:4">
      <c r="A228">
        <v>227</v>
      </c>
      <c r="B228" t="s">
        <v>2238</v>
      </c>
      <c r="C228" t="s">
        <v>2199</v>
      </c>
      <c r="D228">
        <v>61644478</v>
      </c>
    </row>
    <row r="229" spans="1:4">
      <c r="A229">
        <v>228</v>
      </c>
      <c r="B229" t="s">
        <v>2238</v>
      </c>
      <c r="C229" t="s">
        <v>2238</v>
      </c>
      <c r="D229">
        <v>61644000</v>
      </c>
    </row>
    <row r="230" spans="1:4">
      <c r="A230">
        <v>229</v>
      </c>
      <c r="B230" t="s">
        <v>2238</v>
      </c>
      <c r="C230" t="s">
        <v>2245</v>
      </c>
      <c r="D230">
        <v>61644488</v>
      </c>
    </row>
    <row r="231" spans="1:4">
      <c r="A231">
        <v>230</v>
      </c>
      <c r="B231" t="s">
        <v>2238</v>
      </c>
      <c r="C231" t="s">
        <v>2246</v>
      </c>
      <c r="D231">
        <v>61644496</v>
      </c>
    </row>
    <row r="232" spans="1:4">
      <c r="A232">
        <v>231</v>
      </c>
      <c r="B232" t="s">
        <v>2247</v>
      </c>
      <c r="C232" t="s">
        <v>2248</v>
      </c>
      <c r="D232">
        <v>61646409</v>
      </c>
    </row>
    <row r="233" spans="1:4">
      <c r="A233">
        <v>232</v>
      </c>
      <c r="B233" t="s">
        <v>2247</v>
      </c>
      <c r="C233" t="s">
        <v>2227</v>
      </c>
      <c r="D233">
        <v>61646415</v>
      </c>
    </row>
    <row r="234" spans="1:4">
      <c r="A234">
        <v>233</v>
      </c>
      <c r="B234" t="s">
        <v>2247</v>
      </c>
      <c r="C234" t="s">
        <v>2249</v>
      </c>
      <c r="D234">
        <v>61646434</v>
      </c>
    </row>
    <row r="235" spans="1:4">
      <c r="A235">
        <v>234</v>
      </c>
      <c r="B235" t="s">
        <v>2247</v>
      </c>
      <c r="C235" t="s">
        <v>2250</v>
      </c>
      <c r="D235">
        <v>61646443</v>
      </c>
    </row>
    <row r="236" spans="1:4">
      <c r="A236">
        <v>235</v>
      </c>
      <c r="B236" t="s">
        <v>2247</v>
      </c>
      <c r="C236" t="s">
        <v>2251</v>
      </c>
      <c r="D236">
        <v>61646446</v>
      </c>
    </row>
    <row r="237" spans="1:4">
      <c r="A237">
        <v>236</v>
      </c>
      <c r="B237" t="s">
        <v>2247</v>
      </c>
      <c r="C237" t="s">
        <v>2252</v>
      </c>
      <c r="D237">
        <v>61646452</v>
      </c>
    </row>
    <row r="238" spans="1:4">
      <c r="A238">
        <v>237</v>
      </c>
      <c r="B238" t="s">
        <v>2247</v>
      </c>
      <c r="C238" t="s">
        <v>2253</v>
      </c>
      <c r="D238">
        <v>61646488</v>
      </c>
    </row>
    <row r="239" spans="1:4">
      <c r="A239">
        <v>238</v>
      </c>
      <c r="B239" t="s">
        <v>2247</v>
      </c>
      <c r="C239" t="s">
        <v>2254</v>
      </c>
      <c r="D239">
        <v>61646455</v>
      </c>
    </row>
    <row r="240" spans="1:4">
      <c r="A240">
        <v>239</v>
      </c>
      <c r="B240" t="s">
        <v>2247</v>
      </c>
      <c r="C240" t="s">
        <v>2255</v>
      </c>
      <c r="D240">
        <v>61646458</v>
      </c>
    </row>
    <row r="241" spans="1:4">
      <c r="A241">
        <v>240</v>
      </c>
      <c r="B241" t="s">
        <v>2247</v>
      </c>
      <c r="C241" t="s">
        <v>2256</v>
      </c>
      <c r="D241">
        <v>61646461</v>
      </c>
    </row>
    <row r="242" spans="1:4">
      <c r="A242">
        <v>241</v>
      </c>
      <c r="B242" t="s">
        <v>2247</v>
      </c>
      <c r="C242" t="s">
        <v>2257</v>
      </c>
      <c r="D242">
        <v>61646473</v>
      </c>
    </row>
    <row r="243" spans="1:4">
      <c r="A243">
        <v>242</v>
      </c>
      <c r="B243" t="s">
        <v>2247</v>
      </c>
      <c r="C243" t="s">
        <v>2258</v>
      </c>
      <c r="D243">
        <v>61646476</v>
      </c>
    </row>
    <row r="244" spans="1:4">
      <c r="A244">
        <v>243</v>
      </c>
      <c r="B244" t="s">
        <v>2247</v>
      </c>
      <c r="C244" t="s">
        <v>2259</v>
      </c>
      <c r="D244">
        <v>61646485</v>
      </c>
    </row>
    <row r="245" spans="1:4">
      <c r="A245">
        <v>244</v>
      </c>
      <c r="B245" t="s">
        <v>2247</v>
      </c>
      <c r="C245" t="s">
        <v>2260</v>
      </c>
      <c r="D245">
        <v>61646101</v>
      </c>
    </row>
    <row r="246" spans="1:4">
      <c r="A246">
        <v>245</v>
      </c>
      <c r="B246" t="s">
        <v>2247</v>
      </c>
      <c r="C246" t="s">
        <v>2247</v>
      </c>
      <c r="D246">
        <v>61646000</v>
      </c>
    </row>
    <row r="247" spans="1:4">
      <c r="A247">
        <v>246</v>
      </c>
      <c r="B247" t="s">
        <v>2247</v>
      </c>
      <c r="C247" t="s">
        <v>2261</v>
      </c>
      <c r="D247">
        <v>61646493</v>
      </c>
    </row>
    <row r="248" spans="1:4">
      <c r="A248">
        <v>247</v>
      </c>
      <c r="B248" t="s">
        <v>2247</v>
      </c>
      <c r="C248" t="s">
        <v>2262</v>
      </c>
      <c r="D248">
        <v>61646498</v>
      </c>
    </row>
    <row r="249" spans="1:4">
      <c r="A249">
        <v>248</v>
      </c>
      <c r="B249" t="s">
        <v>2263</v>
      </c>
      <c r="C249" t="s">
        <v>2264</v>
      </c>
      <c r="D249">
        <v>61648420</v>
      </c>
    </row>
    <row r="250" spans="1:4">
      <c r="A250">
        <v>249</v>
      </c>
      <c r="B250" t="s">
        <v>2263</v>
      </c>
      <c r="C250" t="s">
        <v>2265</v>
      </c>
      <c r="D250">
        <v>61648425</v>
      </c>
    </row>
    <row r="251" spans="1:4">
      <c r="A251">
        <v>250</v>
      </c>
      <c r="B251" t="s">
        <v>2263</v>
      </c>
      <c r="C251" t="s">
        <v>2266</v>
      </c>
      <c r="D251">
        <v>61648435</v>
      </c>
    </row>
    <row r="252" spans="1:4">
      <c r="A252">
        <v>251</v>
      </c>
      <c r="B252" t="s">
        <v>2263</v>
      </c>
      <c r="C252" t="s">
        <v>2031</v>
      </c>
      <c r="D252">
        <v>61648438</v>
      </c>
    </row>
    <row r="253" spans="1:4">
      <c r="A253">
        <v>252</v>
      </c>
      <c r="B253" t="s">
        <v>2263</v>
      </c>
      <c r="C253" t="s">
        <v>2267</v>
      </c>
      <c r="D253">
        <v>61648440</v>
      </c>
    </row>
    <row r="254" spans="1:4">
      <c r="A254">
        <v>253</v>
      </c>
      <c r="B254" t="s">
        <v>2263</v>
      </c>
      <c r="C254" t="s">
        <v>2263</v>
      </c>
      <c r="D254">
        <v>61648000</v>
      </c>
    </row>
    <row r="255" spans="1:4">
      <c r="A255">
        <v>254</v>
      </c>
      <c r="B255" t="s">
        <v>2263</v>
      </c>
      <c r="C255" t="s">
        <v>2268</v>
      </c>
      <c r="D255">
        <v>61648151</v>
      </c>
    </row>
    <row r="256" spans="1:4">
      <c r="A256">
        <v>255</v>
      </c>
      <c r="B256" t="s">
        <v>2263</v>
      </c>
      <c r="C256" t="s">
        <v>2269</v>
      </c>
      <c r="D256">
        <v>61648460</v>
      </c>
    </row>
    <row r="257" spans="1:4">
      <c r="A257">
        <v>256</v>
      </c>
      <c r="B257" t="s">
        <v>2270</v>
      </c>
      <c r="C257" t="s">
        <v>2271</v>
      </c>
      <c r="D257">
        <v>61650430</v>
      </c>
    </row>
    <row r="258" spans="1:4">
      <c r="A258">
        <v>257</v>
      </c>
      <c r="B258" t="s">
        <v>2270</v>
      </c>
      <c r="C258" t="s">
        <v>2272</v>
      </c>
      <c r="D258">
        <v>61650440</v>
      </c>
    </row>
    <row r="259" spans="1:4">
      <c r="A259">
        <v>258</v>
      </c>
      <c r="B259" t="s">
        <v>2270</v>
      </c>
      <c r="C259" t="s">
        <v>2273</v>
      </c>
      <c r="D259">
        <v>61650450</v>
      </c>
    </row>
    <row r="260" spans="1:4">
      <c r="A260">
        <v>259</v>
      </c>
      <c r="B260" t="s">
        <v>2270</v>
      </c>
      <c r="C260" t="s">
        <v>2274</v>
      </c>
      <c r="D260">
        <v>61650455</v>
      </c>
    </row>
    <row r="261" spans="1:4">
      <c r="A261">
        <v>260</v>
      </c>
      <c r="B261" t="s">
        <v>2270</v>
      </c>
      <c r="C261" t="s">
        <v>2270</v>
      </c>
      <c r="D261">
        <v>61650000</v>
      </c>
    </row>
    <row r="262" spans="1:4">
      <c r="A262">
        <v>261</v>
      </c>
      <c r="B262" t="s">
        <v>2270</v>
      </c>
      <c r="C262" t="s">
        <v>2275</v>
      </c>
      <c r="D262">
        <v>61650151</v>
      </c>
    </row>
    <row r="263" spans="1:4">
      <c r="A263">
        <v>262</v>
      </c>
      <c r="B263" t="s">
        <v>2276</v>
      </c>
      <c r="C263" t="s">
        <v>2277</v>
      </c>
      <c r="D263">
        <v>61653405</v>
      </c>
    </row>
    <row r="264" spans="1:4">
      <c r="A264">
        <v>263</v>
      </c>
      <c r="B264" t="s">
        <v>2276</v>
      </c>
      <c r="C264" t="s">
        <v>2278</v>
      </c>
      <c r="D264">
        <v>61653420</v>
      </c>
    </row>
    <row r="265" spans="1:4">
      <c r="A265">
        <v>264</v>
      </c>
      <c r="B265" t="s">
        <v>2276</v>
      </c>
      <c r="C265" t="s">
        <v>2279</v>
      </c>
      <c r="D265">
        <v>61653435</v>
      </c>
    </row>
    <row r="266" spans="1:4">
      <c r="A266">
        <v>265</v>
      </c>
      <c r="B266" t="s">
        <v>2276</v>
      </c>
      <c r="C266" t="s">
        <v>2280</v>
      </c>
      <c r="D266">
        <v>61653440</v>
      </c>
    </row>
    <row r="267" spans="1:4">
      <c r="A267">
        <v>266</v>
      </c>
      <c r="B267" t="s">
        <v>2276</v>
      </c>
      <c r="C267" t="s">
        <v>2281</v>
      </c>
      <c r="D267">
        <v>61653450</v>
      </c>
    </row>
    <row r="268" spans="1:4">
      <c r="A268">
        <v>267</v>
      </c>
      <c r="B268" t="s">
        <v>2276</v>
      </c>
      <c r="C268" t="s">
        <v>2276</v>
      </c>
      <c r="D268">
        <v>61653000</v>
      </c>
    </row>
    <row r="269" spans="1:4">
      <c r="A269">
        <v>268</v>
      </c>
      <c r="B269" t="s">
        <v>2276</v>
      </c>
      <c r="C269" t="s">
        <v>2282</v>
      </c>
      <c r="D269">
        <v>61653151</v>
      </c>
    </row>
    <row r="270" spans="1:4">
      <c r="A270">
        <v>269</v>
      </c>
      <c r="B270" t="s">
        <v>2283</v>
      </c>
      <c r="C270" t="s">
        <v>2284</v>
      </c>
      <c r="D270">
        <v>61656406</v>
      </c>
    </row>
    <row r="271" spans="1:4">
      <c r="A271">
        <v>270</v>
      </c>
      <c r="B271" t="s">
        <v>2283</v>
      </c>
      <c r="C271" t="s">
        <v>2285</v>
      </c>
      <c r="D271">
        <v>61656415</v>
      </c>
    </row>
    <row r="272" spans="1:4">
      <c r="A272">
        <v>271</v>
      </c>
      <c r="B272" t="s">
        <v>2283</v>
      </c>
      <c r="C272" t="s">
        <v>2286</v>
      </c>
      <c r="D272">
        <v>61656418</v>
      </c>
    </row>
    <row r="273" spans="1:4">
      <c r="A273">
        <v>272</v>
      </c>
      <c r="B273" t="s">
        <v>2283</v>
      </c>
      <c r="C273" t="s">
        <v>2287</v>
      </c>
      <c r="D273">
        <v>61656421</v>
      </c>
    </row>
    <row r="274" spans="1:4">
      <c r="A274">
        <v>273</v>
      </c>
      <c r="B274" t="s">
        <v>2283</v>
      </c>
      <c r="C274" t="s">
        <v>2288</v>
      </c>
      <c r="D274">
        <v>61656427</v>
      </c>
    </row>
    <row r="275" spans="1:4">
      <c r="A275">
        <v>274</v>
      </c>
      <c r="B275" t="s">
        <v>2283</v>
      </c>
      <c r="C275" t="s">
        <v>2289</v>
      </c>
      <c r="D275">
        <v>61656433</v>
      </c>
    </row>
    <row r="276" spans="1:4">
      <c r="A276">
        <v>275</v>
      </c>
      <c r="B276" t="s">
        <v>2283</v>
      </c>
      <c r="C276" t="s">
        <v>2290</v>
      </c>
      <c r="D276">
        <v>61656460</v>
      </c>
    </row>
    <row r="277" spans="1:4">
      <c r="A277">
        <v>276</v>
      </c>
      <c r="B277" t="s">
        <v>2283</v>
      </c>
      <c r="C277" t="s">
        <v>2291</v>
      </c>
      <c r="D277">
        <v>61656439</v>
      </c>
    </row>
    <row r="278" spans="1:4">
      <c r="A278">
        <v>277</v>
      </c>
      <c r="B278" t="s">
        <v>2283</v>
      </c>
      <c r="C278" t="s">
        <v>2292</v>
      </c>
      <c r="D278">
        <v>61656442</v>
      </c>
    </row>
    <row r="279" spans="1:4">
      <c r="A279">
        <v>278</v>
      </c>
      <c r="B279" t="s">
        <v>2283</v>
      </c>
      <c r="C279" t="s">
        <v>2293</v>
      </c>
      <c r="D279">
        <v>61656445</v>
      </c>
    </row>
    <row r="280" spans="1:4">
      <c r="A280">
        <v>279</v>
      </c>
      <c r="B280" t="s">
        <v>2283</v>
      </c>
      <c r="C280" t="s">
        <v>2294</v>
      </c>
      <c r="D280">
        <v>61656448</v>
      </c>
    </row>
    <row r="281" spans="1:4">
      <c r="A281">
        <v>280</v>
      </c>
      <c r="B281" t="s">
        <v>2283</v>
      </c>
      <c r="C281" t="s">
        <v>2295</v>
      </c>
      <c r="D281">
        <v>61656450</v>
      </c>
    </row>
    <row r="282" spans="1:4">
      <c r="A282">
        <v>281</v>
      </c>
      <c r="B282" t="s">
        <v>2283</v>
      </c>
      <c r="C282" t="s">
        <v>2296</v>
      </c>
      <c r="D282">
        <v>61656451</v>
      </c>
    </row>
    <row r="283" spans="1:4">
      <c r="A283">
        <v>282</v>
      </c>
      <c r="B283" t="s">
        <v>2283</v>
      </c>
      <c r="C283" t="s">
        <v>2273</v>
      </c>
      <c r="D283">
        <v>61656454</v>
      </c>
    </row>
    <row r="284" spans="1:4">
      <c r="A284">
        <v>283</v>
      </c>
      <c r="B284" t="s">
        <v>2283</v>
      </c>
      <c r="C284" t="s">
        <v>2297</v>
      </c>
      <c r="D284">
        <v>61656457</v>
      </c>
    </row>
    <row r="285" spans="1:4">
      <c r="A285">
        <v>284</v>
      </c>
      <c r="B285" t="s">
        <v>2283</v>
      </c>
      <c r="C285" t="s">
        <v>2298</v>
      </c>
      <c r="D285">
        <v>61656463</v>
      </c>
    </row>
    <row r="286" spans="1:4">
      <c r="A286">
        <v>285</v>
      </c>
      <c r="B286" t="s">
        <v>2283</v>
      </c>
      <c r="C286" t="s">
        <v>2299</v>
      </c>
      <c r="D286">
        <v>61656478</v>
      </c>
    </row>
    <row r="287" spans="1:4">
      <c r="A287">
        <v>286</v>
      </c>
      <c r="B287" t="s">
        <v>2283</v>
      </c>
      <c r="C287" t="s">
        <v>2300</v>
      </c>
      <c r="D287">
        <v>61656484</v>
      </c>
    </row>
    <row r="288" spans="1:4">
      <c r="A288">
        <v>287</v>
      </c>
      <c r="B288" t="s">
        <v>2283</v>
      </c>
      <c r="C288" t="s">
        <v>2283</v>
      </c>
      <c r="D288">
        <v>61656000</v>
      </c>
    </row>
    <row r="289" spans="1:4">
      <c r="A289">
        <v>288</v>
      </c>
      <c r="B289" t="s">
        <v>2283</v>
      </c>
      <c r="C289" t="s">
        <v>2301</v>
      </c>
      <c r="D289">
        <v>61656101</v>
      </c>
    </row>
    <row r="290" spans="1:4">
      <c r="A290">
        <v>289</v>
      </c>
      <c r="B290" t="s">
        <v>2283</v>
      </c>
      <c r="C290" t="s">
        <v>2302</v>
      </c>
      <c r="D290">
        <v>61656493</v>
      </c>
    </row>
    <row r="291" spans="1:4">
      <c r="A291">
        <v>290</v>
      </c>
      <c r="B291" t="s">
        <v>2303</v>
      </c>
      <c r="C291" t="s">
        <v>2304</v>
      </c>
      <c r="D291">
        <v>61658403</v>
      </c>
    </row>
    <row r="292" spans="1:4">
      <c r="A292">
        <v>291</v>
      </c>
      <c r="B292" t="s">
        <v>2303</v>
      </c>
      <c r="C292" t="s">
        <v>2285</v>
      </c>
      <c r="D292">
        <v>61658475</v>
      </c>
    </row>
    <row r="293" spans="1:4">
      <c r="A293">
        <v>292</v>
      </c>
      <c r="B293" t="s">
        <v>2303</v>
      </c>
      <c r="C293" t="s">
        <v>2305</v>
      </c>
      <c r="D293">
        <v>61658415</v>
      </c>
    </row>
    <row r="294" spans="1:4">
      <c r="A294">
        <v>293</v>
      </c>
      <c r="B294" t="s">
        <v>2303</v>
      </c>
      <c r="C294" t="s">
        <v>2306</v>
      </c>
      <c r="D294">
        <v>61658424</v>
      </c>
    </row>
    <row r="295" spans="1:4">
      <c r="A295">
        <v>294</v>
      </c>
      <c r="B295" t="s">
        <v>2303</v>
      </c>
      <c r="C295" t="s">
        <v>2307</v>
      </c>
      <c r="D295">
        <v>61658427</v>
      </c>
    </row>
    <row r="296" spans="1:4">
      <c r="A296">
        <v>295</v>
      </c>
      <c r="B296" t="s">
        <v>2303</v>
      </c>
      <c r="C296" t="s">
        <v>2308</v>
      </c>
      <c r="D296">
        <v>61658430</v>
      </c>
    </row>
    <row r="297" spans="1:4">
      <c r="A297">
        <v>296</v>
      </c>
      <c r="B297" t="s">
        <v>2303</v>
      </c>
      <c r="C297" t="s">
        <v>2309</v>
      </c>
      <c r="D297">
        <v>61658445</v>
      </c>
    </row>
    <row r="298" spans="1:4">
      <c r="A298">
        <v>297</v>
      </c>
      <c r="B298" t="s">
        <v>2303</v>
      </c>
      <c r="C298" t="s">
        <v>2310</v>
      </c>
      <c r="D298">
        <v>61658473</v>
      </c>
    </row>
    <row r="299" spans="1:4">
      <c r="A299">
        <v>298</v>
      </c>
      <c r="B299" t="s">
        <v>2303</v>
      </c>
      <c r="C299" t="s">
        <v>2311</v>
      </c>
      <c r="D299">
        <v>61658436</v>
      </c>
    </row>
    <row r="300" spans="1:4">
      <c r="A300">
        <v>299</v>
      </c>
      <c r="B300" t="s">
        <v>2303</v>
      </c>
      <c r="C300" t="s">
        <v>2312</v>
      </c>
      <c r="D300">
        <v>61658439</v>
      </c>
    </row>
    <row r="301" spans="1:4">
      <c r="A301">
        <v>300</v>
      </c>
      <c r="B301" t="s">
        <v>2303</v>
      </c>
      <c r="C301" t="s">
        <v>2313</v>
      </c>
      <c r="D301">
        <v>61658157</v>
      </c>
    </row>
    <row r="302" spans="1:4">
      <c r="A302">
        <v>301</v>
      </c>
      <c r="B302" t="s">
        <v>2303</v>
      </c>
      <c r="C302" t="s">
        <v>2314</v>
      </c>
      <c r="D302">
        <v>61658448</v>
      </c>
    </row>
    <row r="303" spans="1:4">
      <c r="A303">
        <v>302</v>
      </c>
      <c r="B303" t="s">
        <v>2303</v>
      </c>
      <c r="C303" t="s">
        <v>2315</v>
      </c>
      <c r="D303">
        <v>61658472</v>
      </c>
    </row>
    <row r="304" spans="1:4">
      <c r="A304">
        <v>303</v>
      </c>
      <c r="B304" t="s">
        <v>2303</v>
      </c>
      <c r="C304" t="s">
        <v>2316</v>
      </c>
      <c r="D304">
        <v>61658478</v>
      </c>
    </row>
    <row r="305" spans="1:4">
      <c r="A305">
        <v>304</v>
      </c>
      <c r="B305" t="s">
        <v>2303</v>
      </c>
      <c r="C305" t="s">
        <v>2317</v>
      </c>
      <c r="D305">
        <v>61658481</v>
      </c>
    </row>
    <row r="306" spans="1:4">
      <c r="A306">
        <v>305</v>
      </c>
      <c r="B306" t="s">
        <v>2303</v>
      </c>
      <c r="C306" t="s">
        <v>2155</v>
      </c>
      <c r="D306">
        <v>61658484</v>
      </c>
    </row>
    <row r="307" spans="1:4">
      <c r="A307">
        <v>306</v>
      </c>
      <c r="B307" t="s">
        <v>2303</v>
      </c>
      <c r="C307" t="s">
        <v>2303</v>
      </c>
      <c r="D307">
        <v>61658000</v>
      </c>
    </row>
    <row r="308" spans="1:4">
      <c r="A308">
        <v>307</v>
      </c>
      <c r="B308" t="s">
        <v>2303</v>
      </c>
      <c r="C308" t="s">
        <v>2318</v>
      </c>
      <c r="D308">
        <v>61658151</v>
      </c>
    </row>
  </sheetData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2"/>
  <sheetViews>
    <sheetView showGridLines="0" topLeftCell="D4" zoomScaleNormal="100" workbookViewId="0">
      <selection activeCell="F22" sqref="F22"/>
    </sheetView>
  </sheetViews>
  <sheetFormatPr defaultColWidth="9.109375" defaultRowHeight="11.25"/>
  <cols>
    <col min="1" max="1" width="29.88671875" style="135" hidden="1" customWidth="1"/>
    <col min="2" max="2" width="10.6640625" style="135" hidden="1" customWidth="1"/>
    <col min="3" max="3" width="3.6640625" style="26" hidden="1" customWidth="1"/>
    <col min="4" max="4" width="3.6640625" style="31" customWidth="1"/>
    <col min="5" max="5" width="38.109375" style="31" customWidth="1"/>
    <col min="6" max="6" width="50.6640625" style="31" customWidth="1"/>
    <col min="7" max="7" width="3.6640625" style="30" customWidth="1"/>
    <col min="8" max="8" width="9.109375" style="31" customWidth="1"/>
    <col min="9" max="9" width="9.109375" style="82" customWidth="1"/>
    <col min="10" max="10" width="9.109375" style="31" customWidth="1"/>
    <col min="11" max="16384" width="9.109375" style="31"/>
  </cols>
  <sheetData>
    <row r="1" spans="1:12" s="24" customFormat="1" hidden="1">
      <c r="A1" s="134"/>
      <c r="B1" s="135"/>
      <c r="F1" s="65"/>
      <c r="G1" s="25"/>
      <c r="I1" s="82"/>
      <c r="L1" s="149"/>
    </row>
    <row r="2" spans="1:12" s="24" customFormat="1" hidden="1">
      <c r="A2" s="134"/>
      <c r="B2" s="135"/>
      <c r="G2" s="25"/>
      <c r="I2" s="82"/>
    </row>
    <row r="3" spans="1:12" hidden="1"/>
    <row r="4" spans="1:12" ht="15.75" customHeight="1">
      <c r="D4" s="27"/>
      <c r="E4" s="28"/>
      <c r="F4" s="29" t="s">
        <v>0</v>
      </c>
    </row>
    <row r="5" spans="1:12" ht="20.25" customHeight="1">
      <c r="D5" s="32"/>
      <c r="E5" s="378" t="s">
        <v>1</v>
      </c>
      <c r="F5" s="378"/>
      <c r="G5" s="33"/>
    </row>
    <row r="6" spans="1:12">
      <c r="D6" s="27"/>
      <c r="E6" s="34"/>
      <c r="F6" s="35"/>
      <c r="G6" s="33"/>
    </row>
    <row r="7" spans="1:12" ht="19.5">
      <c r="D7" s="32"/>
      <c r="E7" s="34" t="s">
        <v>2</v>
      </c>
      <c r="F7" s="67" t="s">
        <v>3</v>
      </c>
      <c r="G7" s="33"/>
    </row>
    <row r="8" spans="1:12" ht="3" customHeight="1">
      <c r="A8" s="136"/>
      <c r="D8" s="36"/>
      <c r="E8" s="34"/>
      <c r="F8" s="37"/>
      <c r="G8" s="38"/>
    </row>
    <row r="9" spans="1:12" ht="19.5">
      <c r="D9" s="32"/>
      <c r="E9" s="55" t="s">
        <v>4</v>
      </c>
      <c r="F9" s="81" t="s">
        <v>5</v>
      </c>
      <c r="G9" s="27"/>
    </row>
    <row r="10" spans="1:12" ht="3" customHeight="1">
      <c r="A10" s="136"/>
      <c r="D10" s="36"/>
      <c r="E10" s="34"/>
      <c r="F10" s="37"/>
      <c r="G10" s="38"/>
    </row>
    <row r="11" spans="1:12" ht="22.5">
      <c r="A11" s="135" t="s">
        <v>6</v>
      </c>
      <c r="D11" s="32"/>
      <c r="E11" s="55" t="s">
        <v>7</v>
      </c>
      <c r="F11" s="115" t="s">
        <v>12</v>
      </c>
      <c r="G11" s="27"/>
    </row>
    <row r="12" spans="1:12" ht="3" customHeight="1">
      <c r="A12" s="136"/>
      <c r="D12" s="36"/>
      <c r="E12" s="34"/>
      <c r="F12" s="37"/>
      <c r="G12" s="38"/>
    </row>
    <row r="13" spans="1:12" ht="20.100000000000001" customHeight="1">
      <c r="A13" s="137"/>
      <c r="D13" s="32"/>
      <c r="E13" s="55" t="s">
        <v>9</v>
      </c>
      <c r="F13" s="67" t="s">
        <v>10</v>
      </c>
      <c r="G13" s="38"/>
    </row>
    <row r="14" spans="1:12" ht="3" customHeight="1">
      <c r="A14" s="136"/>
      <c r="D14" s="36"/>
      <c r="E14" s="34"/>
      <c r="F14" s="37"/>
      <c r="G14" s="38"/>
    </row>
    <row r="15" spans="1:12" ht="22.5">
      <c r="D15" s="32"/>
      <c r="E15" s="55" t="s">
        <v>11</v>
      </c>
      <c r="F15" s="337" t="s">
        <v>12</v>
      </c>
      <c r="G15" s="27"/>
    </row>
    <row r="16" spans="1:12" ht="30" customHeight="1">
      <c r="C16" s="40"/>
      <c r="D16" s="36"/>
      <c r="E16" s="42"/>
      <c r="F16" s="37"/>
      <c r="G16" s="39"/>
    </row>
    <row r="17" spans="1:10" ht="20.100000000000001" customHeight="1">
      <c r="C17" s="40"/>
      <c r="D17" s="41"/>
      <c r="E17" s="42" t="s">
        <v>13</v>
      </c>
      <c r="F17" s="67" t="s">
        <v>14</v>
      </c>
      <c r="G17" s="39"/>
      <c r="J17" s="47"/>
    </row>
    <row r="18" spans="1:10" ht="19.5">
      <c r="C18" s="40"/>
      <c r="D18" s="41"/>
      <c r="E18" s="78" t="s">
        <v>15</v>
      </c>
      <c r="F18" s="46" t="s">
        <v>16</v>
      </c>
      <c r="G18" s="39"/>
      <c r="J18" s="47"/>
    </row>
    <row r="19" spans="1:10" ht="20.100000000000001" customHeight="1">
      <c r="C19" s="40"/>
      <c r="D19" s="41"/>
      <c r="E19" s="42" t="s">
        <v>17</v>
      </c>
      <c r="F19" s="67" t="s">
        <v>18</v>
      </c>
      <c r="G19" s="39"/>
      <c r="J19" s="47"/>
    </row>
    <row r="20" spans="1:10" ht="20.100000000000001" customHeight="1">
      <c r="C20" s="40"/>
      <c r="D20" s="41"/>
      <c r="E20" s="42" t="s">
        <v>19</v>
      </c>
      <c r="F20" s="67" t="s">
        <v>20</v>
      </c>
      <c r="G20" s="39"/>
      <c r="H20" s="43"/>
      <c r="J20" s="47"/>
    </row>
    <row r="21" spans="1:10" ht="3.75" customHeight="1">
      <c r="A21" s="136"/>
      <c r="D21" s="36"/>
      <c r="E21" s="34"/>
      <c r="F21" s="37"/>
      <c r="G21" s="38"/>
    </row>
    <row r="22" spans="1:10" ht="20.100000000000001" customHeight="1">
      <c r="D22" s="32"/>
      <c r="E22" s="42" t="s">
        <v>21</v>
      </c>
      <c r="F22" s="116" t="s">
        <v>1826</v>
      </c>
      <c r="G22" s="27"/>
    </row>
    <row r="23" spans="1:10" ht="3.75" customHeight="1">
      <c r="A23" s="136"/>
      <c r="D23" s="36"/>
      <c r="E23" s="34"/>
      <c r="F23" s="37"/>
      <c r="G23" s="38"/>
    </row>
    <row r="24" spans="1:10" ht="20.100000000000001" customHeight="1">
      <c r="A24" s="136"/>
      <c r="D24" s="36"/>
      <c r="E24" s="55" t="s">
        <v>22</v>
      </c>
      <c r="F24" s="116" t="s">
        <v>1809</v>
      </c>
      <c r="G24" s="38"/>
    </row>
    <row r="25" spans="1:10" ht="3" customHeight="1">
      <c r="A25" s="136"/>
      <c r="D25" s="36"/>
      <c r="E25" s="34"/>
      <c r="F25" s="37"/>
      <c r="G25" s="38"/>
    </row>
    <row r="26" spans="1:10" ht="22.5">
      <c r="A26" s="136"/>
      <c r="D26" s="36"/>
      <c r="E26" s="55" t="s">
        <v>23</v>
      </c>
      <c r="F26" s="115" t="s">
        <v>8</v>
      </c>
      <c r="G26" s="38"/>
    </row>
    <row r="27" spans="1:10" ht="3" customHeight="1">
      <c r="A27" s="136"/>
      <c r="D27" s="36"/>
      <c r="E27" s="34"/>
      <c r="F27" s="37"/>
      <c r="G27" s="38"/>
    </row>
    <row r="28" spans="1:10" ht="22.5" hidden="1">
      <c r="D28" s="32"/>
      <c r="E28" s="114" t="s">
        <v>24</v>
      </c>
      <c r="F28" s="340"/>
      <c r="G28" s="27"/>
    </row>
    <row r="29" spans="1:10" ht="3" customHeight="1">
      <c r="A29" s="136"/>
      <c r="D29" s="36"/>
      <c r="E29" s="34"/>
      <c r="F29" s="37"/>
      <c r="G29" s="38"/>
    </row>
    <row r="30" spans="1:10" ht="22.5">
      <c r="A30" s="136"/>
      <c r="D30" s="36"/>
      <c r="E30" s="55" t="s">
        <v>25</v>
      </c>
      <c r="F30" s="115" t="s">
        <v>8</v>
      </c>
      <c r="G30" s="38"/>
    </row>
    <row r="31" spans="1:10" ht="3" customHeight="1">
      <c r="A31" s="136"/>
      <c r="D31" s="36"/>
      <c r="E31" s="34"/>
      <c r="F31" s="37"/>
      <c r="G31" s="38"/>
    </row>
    <row r="32" spans="1:10">
      <c r="A32" s="136"/>
      <c r="D32" s="36"/>
      <c r="E32" s="55" t="s">
        <v>26</v>
      </c>
      <c r="F32" s="115" t="s">
        <v>8</v>
      </c>
      <c r="G32" s="38"/>
    </row>
    <row r="33" spans="1:7" ht="3" customHeight="1">
      <c r="A33" s="136"/>
      <c r="D33" s="36"/>
      <c r="E33" s="34"/>
      <c r="F33" s="37"/>
      <c r="G33" s="38"/>
    </row>
    <row r="34" spans="1:7" ht="33.75">
      <c r="A34" s="136" t="s">
        <v>27</v>
      </c>
      <c r="D34" s="36"/>
      <c r="E34" s="55" t="s">
        <v>28</v>
      </c>
      <c r="F34" s="115" t="s">
        <v>8</v>
      </c>
      <c r="G34" s="38"/>
    </row>
    <row r="35" spans="1:7">
      <c r="A35" s="136"/>
      <c r="D35" s="36"/>
      <c r="E35" s="34"/>
      <c r="F35" s="37"/>
      <c r="G35" s="38"/>
    </row>
    <row r="36" spans="1:7" ht="20.100000000000001" customHeight="1">
      <c r="A36" s="138"/>
      <c r="D36" s="27"/>
      <c r="F36" s="56" t="s">
        <v>29</v>
      </c>
      <c r="G36" s="38"/>
    </row>
    <row r="37" spans="1:7" ht="20.100000000000001" customHeight="1">
      <c r="A37" s="138"/>
      <c r="B37" s="139"/>
      <c r="D37" s="45"/>
      <c r="E37" s="44" t="s">
        <v>30</v>
      </c>
      <c r="F37" s="46" t="s">
        <v>31</v>
      </c>
      <c r="G37" s="38"/>
    </row>
    <row r="38" spans="1:7" ht="20.100000000000001" customHeight="1">
      <c r="A38" s="138"/>
      <c r="B38" s="139"/>
      <c r="D38" s="45"/>
      <c r="E38" s="44" t="s">
        <v>32</v>
      </c>
      <c r="F38" s="46" t="s">
        <v>2015</v>
      </c>
      <c r="G38" s="38"/>
    </row>
    <row r="39" spans="1:7" ht="13.5" customHeight="1">
      <c r="D39" s="32"/>
      <c r="E39" s="34"/>
      <c r="F39" s="54"/>
      <c r="G39" s="27"/>
    </row>
    <row r="40" spans="1:7" ht="20.100000000000001" customHeight="1">
      <c r="A40" s="138"/>
      <c r="D40" s="27"/>
      <c r="F40" s="56" t="s">
        <v>33</v>
      </c>
      <c r="G40" s="38"/>
    </row>
    <row r="41" spans="1:7" ht="19.5">
      <c r="A41" s="138"/>
      <c r="B41" s="139"/>
      <c r="D41" s="45"/>
      <c r="E41" s="57" t="s">
        <v>34</v>
      </c>
      <c r="F41" s="46" t="s">
        <v>2016</v>
      </c>
      <c r="G41" s="38"/>
    </row>
    <row r="42" spans="1:7" ht="19.5">
      <c r="A42" s="138"/>
      <c r="B42" s="139"/>
      <c r="D42" s="45"/>
      <c r="E42" s="57" t="s">
        <v>35</v>
      </c>
      <c r="F42" s="46" t="s">
        <v>2017</v>
      </c>
      <c r="G42" s="38"/>
    </row>
    <row r="43" spans="1:7" ht="13.5" customHeight="1">
      <c r="D43" s="32"/>
      <c r="E43" s="34"/>
      <c r="F43" s="54"/>
      <c r="G43" s="27"/>
    </row>
    <row r="44" spans="1:7" ht="20.100000000000001" customHeight="1">
      <c r="A44" s="138"/>
      <c r="D44" s="27"/>
      <c r="F44" s="56" t="s">
        <v>36</v>
      </c>
      <c r="G44" s="38"/>
    </row>
    <row r="45" spans="1:7" ht="19.5">
      <c r="A45" s="138"/>
      <c r="B45" s="139"/>
      <c r="D45" s="45"/>
      <c r="E45" s="57" t="s">
        <v>34</v>
      </c>
      <c r="F45" s="46" t="s">
        <v>2018</v>
      </c>
      <c r="G45" s="38"/>
    </row>
    <row r="46" spans="1:7" ht="19.5">
      <c r="A46" s="138"/>
      <c r="B46" s="139"/>
      <c r="D46" s="45"/>
      <c r="E46" s="57" t="s">
        <v>35</v>
      </c>
      <c r="F46" s="46" t="s">
        <v>2019</v>
      </c>
      <c r="G46" s="38"/>
    </row>
    <row r="47" spans="1:7" ht="13.5" customHeight="1">
      <c r="D47" s="32"/>
      <c r="E47" s="34"/>
      <c r="F47" s="54"/>
      <c r="G47" s="27"/>
    </row>
    <row r="48" spans="1:7" ht="20.100000000000001" customHeight="1">
      <c r="A48" s="138"/>
      <c r="D48" s="27"/>
      <c r="F48" s="56" t="s">
        <v>37</v>
      </c>
      <c r="G48" s="38"/>
    </row>
    <row r="49" spans="1:7" ht="19.5">
      <c r="A49" s="138"/>
      <c r="B49" s="139"/>
      <c r="D49" s="45"/>
      <c r="E49" s="44" t="s">
        <v>34</v>
      </c>
      <c r="F49" s="46" t="s">
        <v>2020</v>
      </c>
      <c r="G49" s="38"/>
    </row>
    <row r="50" spans="1:7" ht="19.5">
      <c r="A50" s="138"/>
      <c r="B50" s="139"/>
      <c r="D50" s="45"/>
      <c r="E50" s="44" t="s">
        <v>38</v>
      </c>
      <c r="F50" s="46" t="s">
        <v>2021</v>
      </c>
      <c r="G50" s="38"/>
    </row>
    <row r="51" spans="1:7" ht="19.5">
      <c r="A51" s="138"/>
      <c r="B51" s="139"/>
      <c r="D51" s="45"/>
      <c r="E51" s="57" t="s">
        <v>35</v>
      </c>
      <c r="F51" s="46" t="s">
        <v>2022</v>
      </c>
      <c r="G51" s="38"/>
    </row>
    <row r="52" spans="1:7" ht="19.5">
      <c r="A52" s="138"/>
      <c r="B52" s="139"/>
      <c r="D52" s="45"/>
      <c r="E52" s="44" t="s">
        <v>39</v>
      </c>
      <c r="F52" s="46" t="s">
        <v>2023</v>
      </c>
      <c r="G52" s="38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6">
    <dataValidation type="textLength" operator="lessThanOrEqual" allowBlank="1" showInputMessage="1" showErrorMessage="1" errorTitle="Ошибка" error="Допускается ввод не более 900 символов!" sqref="F49:F52 F18 F41:F42 F45:F46 F37:F38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26 F34 F30 F32 F1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8"/>
    <dataValidation type="list" allowBlank="1" showInputMessage="1" showErrorMessage="1" errorTitle="Ошибка" error="Выберите значение из списка" prompt="Выберите значение из списка" sqref="F24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22">
      <formula1>kind_of_activity</formula1>
    </dataValidation>
    <dataValidation type="list" allowBlank="1" showInputMessage="1" showErrorMessage="1" error="Выберите значение из списка" prompt="Выберите значение из списка" sqref="F15">
      <formula1>logical</formula1>
    </dataValidation>
  </dataValidations>
  <pageMargins left="0.75" right="0.75" top="1" bottom="1" header="0.5" footer="0.5"/>
  <pageSetup paperSize="8" orientation="portrait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CopyList">
    <tabColor indexed="47"/>
  </sheetPr>
  <dimension ref="E12:I13"/>
  <sheetViews>
    <sheetView showGridLines="0" zoomScaleNormal="100" workbookViewId="0"/>
  </sheetViews>
  <sheetFormatPr defaultColWidth="9.109375" defaultRowHeight="12.75"/>
  <cols>
    <col min="1" max="1" width="9.109375" style="3" customWidth="1"/>
    <col min="2" max="16384" width="9.109375" style="3"/>
  </cols>
  <sheetData>
    <row r="12" spans="5:9">
      <c r="E12" s="3" t="s">
        <v>1643</v>
      </c>
      <c r="G12" s="3" t="s">
        <v>1512</v>
      </c>
      <c r="H12" s="3" t="s">
        <v>1644</v>
      </c>
    </row>
    <row r="13" spans="5:9">
      <c r="H13" s="3" t="s">
        <v>1644</v>
      </c>
      <c r="I13" s="3" t="s">
        <v>1645</v>
      </c>
    </row>
  </sheetData>
  <pageMargins left="0.75" right="0.75" top="1" bottom="1" header="0.5" footer="0.5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D3" zoomScaleNormal="100" workbookViewId="0">
      <selection activeCell="G31" sqref="G31"/>
    </sheetView>
  </sheetViews>
  <sheetFormatPr defaultColWidth="10.5546875" defaultRowHeight="14.25"/>
  <cols>
    <col min="1" max="1" width="9.109375" style="69" hidden="1" customWidth="1"/>
    <col min="2" max="2" width="9.109375" style="49" hidden="1" customWidth="1"/>
    <col min="3" max="3" width="3.6640625" style="73" customWidth="1"/>
    <col min="4" max="4" width="6.33203125" style="49" bestFit="1" customWidth="1"/>
    <col min="5" max="5" width="38.5546875" style="49" customWidth="1"/>
    <col min="6" max="6" width="6.77734375" style="49" customWidth="1"/>
    <col min="7" max="7" width="31.5546875" style="49" customWidth="1"/>
    <col min="8" max="8" width="9" style="49" customWidth="1"/>
    <col min="9" max="9" width="3.6640625" style="79" customWidth="1"/>
    <col min="10" max="10" width="10.5546875" style="49" customWidth="1"/>
    <col min="11" max="16384" width="10.5546875" style="49"/>
  </cols>
  <sheetData>
    <row r="1" spans="1:9" hidden="1"/>
    <row r="2" spans="1:9" hidden="1"/>
    <row r="3" spans="1:9" ht="3" customHeight="1">
      <c r="C3" s="71"/>
      <c r="D3" s="50"/>
      <c r="E3" s="50"/>
      <c r="F3" s="50"/>
      <c r="G3" s="50"/>
      <c r="H3" s="51"/>
    </row>
    <row r="4" spans="1:9">
      <c r="C4" s="71"/>
      <c r="D4" s="382" t="s">
        <v>1728</v>
      </c>
      <c r="E4" s="382"/>
      <c r="F4" s="382"/>
      <c r="G4" s="382"/>
      <c r="H4" s="382"/>
    </row>
    <row r="5" spans="1:9" ht="18.75" customHeight="1">
      <c r="C5" s="71"/>
      <c r="D5" s="383" t="s">
        <v>14</v>
      </c>
      <c r="E5" s="383"/>
      <c r="F5" s="383"/>
      <c r="G5" s="383"/>
      <c r="H5" s="383"/>
    </row>
    <row r="6" spans="1:9" ht="3" customHeight="1">
      <c r="C6" s="71"/>
      <c r="D6" s="50"/>
      <c r="E6" s="53"/>
      <c r="F6" s="53"/>
      <c r="G6" s="53"/>
      <c r="H6" s="52"/>
    </row>
    <row r="7" spans="1:9" ht="20.100000000000001" customHeight="1">
      <c r="A7" s="84"/>
      <c r="C7" s="71"/>
      <c r="D7" s="50"/>
      <c r="E7" s="53"/>
      <c r="F7" s="384" t="s">
        <v>1729</v>
      </c>
      <c r="G7" s="385"/>
      <c r="H7" s="385"/>
    </row>
    <row r="8" spans="1:9">
      <c r="A8" s="84"/>
      <c r="C8" s="71"/>
      <c r="D8" s="50"/>
      <c r="E8" s="85" t="s">
        <v>1730</v>
      </c>
      <c r="F8" s="386">
        <v>1</v>
      </c>
      <c r="G8" s="387"/>
      <c r="H8" s="388"/>
    </row>
    <row r="9" spans="1:9">
      <c r="A9" s="84"/>
      <c r="C9" s="71"/>
      <c r="D9" s="50"/>
      <c r="E9" s="85" t="s">
        <v>1731</v>
      </c>
      <c r="F9" s="389" t="s">
        <v>1515</v>
      </c>
      <c r="G9" s="390"/>
      <c r="H9" s="391"/>
    </row>
    <row r="10" spans="1:9" ht="3" customHeight="1">
      <c r="A10" s="84"/>
      <c r="C10" s="71"/>
      <c r="D10" s="50"/>
      <c r="E10" s="53"/>
      <c r="F10" s="53"/>
      <c r="G10" s="53"/>
      <c r="H10" s="52"/>
    </row>
    <row r="11" spans="1:9" ht="20.100000000000001" customHeight="1">
      <c r="C11" s="71"/>
      <c r="D11" s="229" t="s">
        <v>1512</v>
      </c>
      <c r="E11" s="230" t="s">
        <v>1732</v>
      </c>
      <c r="F11" s="229" t="s">
        <v>1512</v>
      </c>
      <c r="G11" s="230" t="s">
        <v>1733</v>
      </c>
      <c r="H11" s="230" t="s">
        <v>1734</v>
      </c>
    </row>
    <row r="12" spans="1:9" ht="12" customHeight="1">
      <c r="C12" s="71"/>
      <c r="D12" s="228" t="s">
        <v>1515</v>
      </c>
      <c r="E12" s="228" t="s">
        <v>1516</v>
      </c>
      <c r="F12" s="228" t="s">
        <v>1517</v>
      </c>
      <c r="G12" s="228" t="s">
        <v>1527</v>
      </c>
      <c r="H12" s="228" t="s">
        <v>1533</v>
      </c>
    </row>
    <row r="13" spans="1:9" hidden="1">
      <c r="A13" s="49"/>
      <c r="C13" s="71"/>
      <c r="D13" s="142">
        <v>0</v>
      </c>
      <c r="E13" s="143"/>
      <c r="F13" s="142">
        <v>0</v>
      </c>
      <c r="G13" s="143"/>
      <c r="H13" s="143"/>
    </row>
    <row r="14" spans="1:9" s="221" customFormat="1" ht="15" customHeight="1">
      <c r="C14" s="346" t="s">
        <v>2024</v>
      </c>
      <c r="D14" s="379">
        <v>1</v>
      </c>
      <c r="E14" s="380" t="s">
        <v>2148</v>
      </c>
      <c r="F14" s="226">
        <v>1</v>
      </c>
      <c r="G14" s="338" t="s">
        <v>2151</v>
      </c>
      <c r="H14" s="280" t="s">
        <v>2319</v>
      </c>
      <c r="I14" s="79"/>
    </row>
    <row r="15" spans="1:9" s="221" customFormat="1" ht="15" customHeight="1">
      <c r="C15" s="71"/>
      <c r="D15" s="379"/>
      <c r="E15" s="381"/>
      <c r="F15" s="281"/>
      <c r="G15" s="240" t="s">
        <v>1770</v>
      </c>
      <c r="H15" s="282"/>
    </row>
    <row r="16" spans="1:9" ht="15" customHeight="1">
      <c r="A16" s="49"/>
      <c r="C16" s="71"/>
      <c r="D16" s="173"/>
      <c r="E16" s="171" t="s">
        <v>1735</v>
      </c>
      <c r="F16" s="171"/>
      <c r="G16" s="171"/>
      <c r="H16" s="172"/>
    </row>
    <row r="17" spans="3:9" ht="11.25">
      <c r="C17" s="49"/>
      <c r="I17" s="49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Title="Ошибка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H59"/>
  <sheetViews>
    <sheetView showGridLines="0" tabSelected="1" topLeftCell="C4" zoomScaleNormal="100" workbookViewId="0">
      <selection activeCell="F21" sqref="F21"/>
    </sheetView>
  </sheetViews>
  <sheetFormatPr defaultColWidth="10.5546875" defaultRowHeight="11.25"/>
  <cols>
    <col min="1" max="1" width="9.109375" style="165" hidden="1" customWidth="1"/>
    <col min="2" max="2" width="9.109375" style="132" hidden="1" customWidth="1"/>
    <col min="3" max="3" width="3.6640625" style="49" customWidth="1"/>
    <col min="4" max="4" width="7.6640625" style="49" customWidth="1"/>
    <col min="5" max="5" width="54.5546875" style="49" customWidth="1"/>
    <col min="6" max="6" width="15.33203125" style="49" bestFit="1" customWidth="1"/>
    <col min="7" max="7" width="20.88671875" style="49" customWidth="1"/>
    <col min="8" max="8" width="3.6640625" style="49" customWidth="1"/>
    <col min="9" max="9" width="10.5546875" style="49" customWidth="1"/>
    <col min="10" max="16384" width="10.5546875" style="49"/>
  </cols>
  <sheetData>
    <row r="1" spans="1:8" hidden="1"/>
    <row r="2" spans="1:8" hidden="1"/>
    <row r="3" spans="1:8" hidden="1"/>
    <row r="4" spans="1:8" ht="12.6" customHeight="1">
      <c r="C4" s="50"/>
      <c r="D4" s="50"/>
      <c r="E4" s="50"/>
      <c r="F4" s="50"/>
      <c r="G4" s="335" t="s">
        <v>1656</v>
      </c>
    </row>
    <row r="5" spans="1:8" ht="41.25" customHeight="1">
      <c r="C5" s="50"/>
      <c r="D5" s="393" t="s">
        <v>1657</v>
      </c>
      <c r="E5" s="393"/>
      <c r="F5" s="393"/>
      <c r="G5" s="393"/>
    </row>
    <row r="6" spans="1:8" ht="12.75" customHeight="1">
      <c r="C6" s="50"/>
      <c r="D6" s="383" t="s">
        <v>14</v>
      </c>
      <c r="E6" s="383"/>
      <c r="F6" s="383"/>
      <c r="G6" s="383"/>
    </row>
    <row r="7" spans="1:8" ht="3" customHeight="1">
      <c r="C7" s="50"/>
      <c r="D7" s="50"/>
      <c r="E7" s="118"/>
      <c r="F7" s="118"/>
      <c r="G7" s="117"/>
    </row>
    <row r="8" spans="1:8">
      <c r="D8" s="229" t="s">
        <v>1512</v>
      </c>
      <c r="E8" s="230" t="s">
        <v>1610</v>
      </c>
      <c r="F8" s="230" t="s">
        <v>1524</v>
      </c>
      <c r="G8" s="230" t="s">
        <v>1525</v>
      </c>
      <c r="H8" s="183"/>
    </row>
    <row r="9" spans="1:8">
      <c r="D9" s="231" t="s">
        <v>1515</v>
      </c>
      <c r="E9" s="231" t="s">
        <v>1516</v>
      </c>
      <c r="F9" s="231" t="s">
        <v>1517</v>
      </c>
      <c r="G9" s="231" t="s">
        <v>1527</v>
      </c>
      <c r="H9" s="178"/>
    </row>
    <row r="10" spans="1:8">
      <c r="D10" s="232" t="s">
        <v>1515</v>
      </c>
      <c r="E10" s="233" t="s">
        <v>1658</v>
      </c>
      <c r="F10" s="234" t="s">
        <v>1541</v>
      </c>
      <c r="G10" s="235">
        <f>SUM(G11:G13)</f>
        <v>303.15048000000002</v>
      </c>
      <c r="H10" s="183"/>
    </row>
    <row r="11" spans="1:8" hidden="1">
      <c r="D11" s="232" t="s">
        <v>1659</v>
      </c>
      <c r="E11" s="236"/>
      <c r="F11" s="236"/>
      <c r="G11" s="237"/>
      <c r="H11" s="183"/>
    </row>
    <row r="12" spans="1:8" s="221" customFormat="1" ht="15">
      <c r="A12" s="339"/>
      <c r="B12" s="132"/>
      <c r="C12" s="350" t="s">
        <v>2024</v>
      </c>
      <c r="D12" s="333" t="s">
        <v>2322</v>
      </c>
      <c r="E12" s="164" t="s">
        <v>2323</v>
      </c>
      <c r="F12" s="160" t="s">
        <v>1541</v>
      </c>
      <c r="G12" s="203">
        <v>303.15048000000002</v>
      </c>
      <c r="H12" s="163"/>
    </row>
    <row r="13" spans="1:8" s="182" customFormat="1" ht="15" customHeight="1">
      <c r="A13" s="151"/>
      <c r="B13" s="133"/>
      <c r="C13" s="184"/>
      <c r="D13" s="238"/>
      <c r="E13" s="239" t="s">
        <v>1660</v>
      </c>
      <c r="F13" s="240"/>
      <c r="G13" s="241"/>
      <c r="H13" s="181"/>
    </row>
    <row r="14" spans="1:8" ht="22.5">
      <c r="D14" s="232" t="s">
        <v>1516</v>
      </c>
      <c r="E14" s="233" t="s">
        <v>1661</v>
      </c>
      <c r="F14" s="234" t="s">
        <v>1541</v>
      </c>
      <c r="G14" s="235">
        <f>SUM(G15:G16)+SUM(G19:G26)+G29+G32+G34+G36</f>
        <v>228.87576000000001</v>
      </c>
      <c r="H14" s="183"/>
    </row>
    <row r="15" spans="1:8" ht="22.5">
      <c r="D15" s="232" t="s">
        <v>1662</v>
      </c>
      <c r="E15" s="242" t="s">
        <v>1663</v>
      </c>
      <c r="F15" s="234" t="s">
        <v>1541</v>
      </c>
      <c r="G15" s="243">
        <v>0</v>
      </c>
      <c r="H15" s="158"/>
    </row>
    <row r="16" spans="1:8" ht="22.5">
      <c r="D16" s="232" t="s">
        <v>1664</v>
      </c>
      <c r="E16" s="244" t="s">
        <v>1665</v>
      </c>
      <c r="F16" s="234" t="s">
        <v>1541</v>
      </c>
      <c r="G16" s="243">
        <v>49.516480000000001</v>
      </c>
      <c r="H16" s="158"/>
    </row>
    <row r="17" spans="4:8" ht="15" customHeight="1">
      <c r="D17" s="232" t="s">
        <v>1666</v>
      </c>
      <c r="E17" s="245" t="s">
        <v>1667</v>
      </c>
      <c r="F17" s="234" t="s">
        <v>1668</v>
      </c>
      <c r="G17" s="243">
        <v>4.2036259999999999</v>
      </c>
      <c r="H17" s="183"/>
    </row>
    <row r="18" spans="4:8" ht="15" customHeight="1">
      <c r="D18" s="232" t="s">
        <v>1669</v>
      </c>
      <c r="E18" s="246" t="s">
        <v>1670</v>
      </c>
      <c r="F18" s="234" t="s">
        <v>1671</v>
      </c>
      <c r="G18" s="247">
        <v>11.779468487443935</v>
      </c>
      <c r="H18" s="183"/>
    </row>
    <row r="19" spans="4:8" ht="15" customHeight="1">
      <c r="D19" s="232" t="s">
        <v>1672</v>
      </c>
      <c r="E19" s="242" t="s">
        <v>1673</v>
      </c>
      <c r="F19" s="234" t="s">
        <v>1541</v>
      </c>
      <c r="G19" s="243">
        <v>0</v>
      </c>
      <c r="H19" s="183"/>
    </row>
    <row r="20" spans="4:8" ht="15" customHeight="1">
      <c r="D20" s="232" t="s">
        <v>1674</v>
      </c>
      <c r="E20" s="244" t="s">
        <v>1675</v>
      </c>
      <c r="F20" s="234" t="s">
        <v>1541</v>
      </c>
      <c r="G20" s="243">
        <v>0</v>
      </c>
      <c r="H20" s="183"/>
    </row>
    <row r="21" spans="4:8" ht="15" customHeight="1">
      <c r="D21" s="232" t="s">
        <v>1676</v>
      </c>
      <c r="E21" s="244" t="s">
        <v>1677</v>
      </c>
      <c r="F21" s="234" t="s">
        <v>1541</v>
      </c>
      <c r="G21" s="243">
        <v>0</v>
      </c>
      <c r="H21" s="183"/>
    </row>
    <row r="22" spans="4:8" ht="15" customHeight="1">
      <c r="D22" s="232" t="s">
        <v>1678</v>
      </c>
      <c r="E22" s="244" t="s">
        <v>1679</v>
      </c>
      <c r="F22" s="234" t="s">
        <v>1541</v>
      </c>
      <c r="G22" s="243">
        <v>0</v>
      </c>
      <c r="H22" s="158"/>
    </row>
    <row r="23" spans="4:8" ht="22.5">
      <c r="D23" s="232" t="s">
        <v>1680</v>
      </c>
      <c r="E23" s="244" t="s">
        <v>1681</v>
      </c>
      <c r="F23" s="234" t="s">
        <v>1541</v>
      </c>
      <c r="G23" s="243">
        <v>0</v>
      </c>
      <c r="H23" s="158"/>
    </row>
    <row r="24" spans="4:8" ht="15" customHeight="1">
      <c r="D24" s="232" t="s">
        <v>1682</v>
      </c>
      <c r="E24" s="244" t="s">
        <v>1683</v>
      </c>
      <c r="F24" s="234" t="s">
        <v>1541</v>
      </c>
      <c r="G24" s="243">
        <v>12.37912</v>
      </c>
      <c r="H24" s="158"/>
    </row>
    <row r="25" spans="4:8" ht="22.5">
      <c r="D25" s="232" t="s">
        <v>1684</v>
      </c>
      <c r="E25" s="242" t="s">
        <v>1685</v>
      </c>
      <c r="F25" s="234" t="s">
        <v>1541</v>
      </c>
      <c r="G25" s="243">
        <v>0</v>
      </c>
      <c r="H25" s="158"/>
    </row>
    <row r="26" spans="4:8" ht="15" customHeight="1">
      <c r="D26" s="232" t="s">
        <v>1686</v>
      </c>
      <c r="E26" s="244" t="s">
        <v>1687</v>
      </c>
      <c r="F26" s="234" t="s">
        <v>1541</v>
      </c>
      <c r="G26" s="243">
        <v>0</v>
      </c>
      <c r="H26" s="183"/>
    </row>
    <row r="27" spans="4:8" ht="15" customHeight="1">
      <c r="D27" s="232" t="s">
        <v>1688</v>
      </c>
      <c r="E27" s="245" t="s">
        <v>1689</v>
      </c>
      <c r="F27" s="234" t="s">
        <v>1541</v>
      </c>
      <c r="G27" s="243">
        <v>0</v>
      </c>
      <c r="H27" s="158"/>
    </row>
    <row r="28" spans="4:8" ht="15" customHeight="1">
      <c r="D28" s="232" t="s">
        <v>1690</v>
      </c>
      <c r="E28" s="245" t="s">
        <v>1691</v>
      </c>
      <c r="F28" s="234" t="s">
        <v>1541</v>
      </c>
      <c r="G28" s="243">
        <v>0</v>
      </c>
      <c r="H28" s="158"/>
    </row>
    <row r="29" spans="4:8" ht="15" customHeight="1">
      <c r="D29" s="232" t="s">
        <v>1692</v>
      </c>
      <c r="E29" s="244" t="s">
        <v>1693</v>
      </c>
      <c r="F29" s="234" t="s">
        <v>1541</v>
      </c>
      <c r="G29" s="243">
        <v>0</v>
      </c>
      <c r="H29" s="183"/>
    </row>
    <row r="30" spans="4:8" ht="15" customHeight="1">
      <c r="D30" s="232" t="s">
        <v>1694</v>
      </c>
      <c r="E30" s="245" t="s">
        <v>1689</v>
      </c>
      <c r="F30" s="234" t="s">
        <v>1541</v>
      </c>
      <c r="G30" s="243">
        <v>0</v>
      </c>
      <c r="H30" s="158"/>
    </row>
    <row r="31" spans="4:8" ht="15" customHeight="1">
      <c r="D31" s="232" t="s">
        <v>1695</v>
      </c>
      <c r="E31" s="245" t="s">
        <v>1691</v>
      </c>
      <c r="F31" s="234" t="s">
        <v>1541</v>
      </c>
      <c r="G31" s="243">
        <v>0</v>
      </c>
      <c r="H31" s="158"/>
    </row>
    <row r="32" spans="4:8" ht="22.5">
      <c r="D32" s="232" t="s">
        <v>1696</v>
      </c>
      <c r="E32" s="244" t="s">
        <v>1697</v>
      </c>
      <c r="F32" s="234" t="s">
        <v>1541</v>
      </c>
      <c r="G32" s="243">
        <v>0</v>
      </c>
      <c r="H32" s="158"/>
    </row>
    <row r="33" spans="1:8" ht="33.75">
      <c r="D33" s="232" t="s">
        <v>1698</v>
      </c>
      <c r="E33" s="245" t="s">
        <v>1699</v>
      </c>
      <c r="F33" s="234" t="s">
        <v>1529</v>
      </c>
      <c r="G33" s="248" t="s">
        <v>216</v>
      </c>
      <c r="H33" s="158"/>
    </row>
    <row r="34" spans="1:8" ht="33.75">
      <c r="A34" s="209"/>
      <c r="D34" s="232" t="s">
        <v>1700</v>
      </c>
      <c r="E34" s="244" t="s">
        <v>1701</v>
      </c>
      <c r="F34" s="234" t="s">
        <v>1541</v>
      </c>
      <c r="G34" s="243">
        <v>166.98016000000001</v>
      </c>
      <c r="H34" s="158"/>
    </row>
    <row r="35" spans="1:8" ht="33.75">
      <c r="A35" s="209"/>
      <c r="D35" s="232" t="s">
        <v>1702</v>
      </c>
      <c r="E35" s="245" t="s">
        <v>1699</v>
      </c>
      <c r="F35" s="234" t="s">
        <v>1529</v>
      </c>
      <c r="G35" s="248" t="s">
        <v>216</v>
      </c>
      <c r="H35" s="158"/>
    </row>
    <row r="36" spans="1:8" ht="56.25">
      <c r="D36" s="232" t="s">
        <v>1703</v>
      </c>
      <c r="E36" s="244" t="s">
        <v>1704</v>
      </c>
      <c r="F36" s="234" t="s">
        <v>1541</v>
      </c>
      <c r="G36" s="235">
        <f>SUM(G37:G38)</f>
        <v>0</v>
      </c>
      <c r="H36" s="158"/>
    </row>
    <row r="37" spans="1:8" hidden="1">
      <c r="A37" s="202"/>
      <c r="D37" s="232" t="s">
        <v>1705</v>
      </c>
      <c r="E37" s="236"/>
      <c r="F37" s="236"/>
      <c r="G37" s="237"/>
      <c r="H37" s="183"/>
    </row>
    <row r="38" spans="1:8" ht="15" customHeight="1">
      <c r="A38" s="202"/>
      <c r="D38" s="238"/>
      <c r="E38" s="249" t="s">
        <v>1706</v>
      </c>
      <c r="F38" s="240"/>
      <c r="G38" s="241"/>
      <c r="H38" s="183"/>
    </row>
    <row r="39" spans="1:8" ht="15" customHeight="1">
      <c r="D39" s="232" t="s">
        <v>1517</v>
      </c>
      <c r="E39" s="233" t="s">
        <v>1707</v>
      </c>
      <c r="F39" s="234" t="s">
        <v>1541</v>
      </c>
      <c r="G39" s="243">
        <v>0</v>
      </c>
      <c r="H39" s="183"/>
    </row>
    <row r="40" spans="1:8" ht="22.5">
      <c r="D40" s="232" t="s">
        <v>1614</v>
      </c>
      <c r="E40" s="244" t="s">
        <v>1708</v>
      </c>
      <c r="F40" s="234" t="s">
        <v>1541</v>
      </c>
      <c r="G40" s="243">
        <v>0</v>
      </c>
      <c r="H40" s="183"/>
    </row>
    <row r="41" spans="1:8" ht="22.5">
      <c r="D41" s="232" t="s">
        <v>1527</v>
      </c>
      <c r="E41" s="233" t="s">
        <v>1709</v>
      </c>
      <c r="F41" s="234" t="s">
        <v>1541</v>
      </c>
      <c r="G41" s="243">
        <v>0</v>
      </c>
      <c r="H41" s="183"/>
    </row>
    <row r="42" spans="1:8" ht="15" customHeight="1">
      <c r="D42" s="232" t="s">
        <v>1629</v>
      </c>
      <c r="E42" s="244" t="s">
        <v>1710</v>
      </c>
      <c r="F42" s="234" t="s">
        <v>1541</v>
      </c>
      <c r="G42" s="243">
        <v>0</v>
      </c>
      <c r="H42" s="183"/>
    </row>
    <row r="43" spans="1:8" ht="15" customHeight="1">
      <c r="A43" s="209"/>
      <c r="D43" s="232" t="s">
        <v>1630</v>
      </c>
      <c r="E43" s="244" t="s">
        <v>1711</v>
      </c>
      <c r="F43" s="234" t="s">
        <v>1541</v>
      </c>
      <c r="G43" s="243">
        <v>0</v>
      </c>
      <c r="H43" s="183"/>
    </row>
    <row r="44" spans="1:8" ht="15" customHeight="1">
      <c r="A44" s="224"/>
      <c r="D44" s="232" t="s">
        <v>1533</v>
      </c>
      <c r="E44" s="233" t="s">
        <v>1712</v>
      </c>
      <c r="F44" s="234" t="s">
        <v>1541</v>
      </c>
      <c r="G44" s="243">
        <v>0</v>
      </c>
      <c r="H44" s="183"/>
    </row>
    <row r="45" spans="1:8" ht="22.5">
      <c r="A45" s="209"/>
      <c r="D45" s="232" t="s">
        <v>1535</v>
      </c>
      <c r="E45" s="233" t="s">
        <v>1713</v>
      </c>
      <c r="F45" s="234" t="s">
        <v>1541</v>
      </c>
      <c r="G45" s="243">
        <f>List02_p1-List02_p3</f>
        <v>74.274720000000002</v>
      </c>
      <c r="H45" s="183"/>
    </row>
    <row r="46" spans="1:8" ht="22.5">
      <c r="D46" s="232" t="s">
        <v>1537</v>
      </c>
      <c r="E46" s="233" t="s">
        <v>1714</v>
      </c>
      <c r="F46" s="234" t="s">
        <v>1529</v>
      </c>
      <c r="G46" s="352" t="s">
        <v>2324</v>
      </c>
      <c r="H46" s="183"/>
    </row>
    <row r="47" spans="1:8" ht="15" customHeight="1">
      <c r="D47" s="232" t="s">
        <v>1539</v>
      </c>
      <c r="E47" s="233" t="s">
        <v>1715</v>
      </c>
      <c r="F47" s="234" t="s">
        <v>1716</v>
      </c>
      <c r="G47" s="243">
        <v>0</v>
      </c>
      <c r="H47" s="183"/>
    </row>
    <row r="48" spans="1:8" ht="22.5">
      <c r="D48" s="232" t="s">
        <v>1545</v>
      </c>
      <c r="E48" s="233" t="s">
        <v>1717</v>
      </c>
      <c r="F48" s="234" t="s">
        <v>1716</v>
      </c>
      <c r="G48" s="247">
        <v>0</v>
      </c>
      <c r="H48" s="158"/>
    </row>
    <row r="49" spans="1:8" ht="15" customHeight="1">
      <c r="D49" s="232" t="s">
        <v>1599</v>
      </c>
      <c r="E49" s="233" t="s">
        <v>1718</v>
      </c>
      <c r="F49" s="234" t="s">
        <v>1716</v>
      </c>
      <c r="G49" s="247">
        <v>1237.912</v>
      </c>
      <c r="H49" s="158"/>
    </row>
    <row r="50" spans="1:8" ht="15" customHeight="1">
      <c r="D50" s="232" t="s">
        <v>1651</v>
      </c>
      <c r="E50" s="233" t="s">
        <v>1719</v>
      </c>
      <c r="F50" s="234" t="s">
        <v>1720</v>
      </c>
      <c r="G50" s="243">
        <v>0</v>
      </c>
      <c r="H50" s="158"/>
    </row>
    <row r="51" spans="1:8" ht="15" customHeight="1">
      <c r="A51" s="224"/>
      <c r="D51" s="232" t="s">
        <v>1721</v>
      </c>
      <c r="E51" s="233" t="s">
        <v>1722</v>
      </c>
      <c r="F51" s="250" t="s">
        <v>1671</v>
      </c>
      <c r="G51" s="251">
        <v>0</v>
      </c>
      <c r="H51" s="183"/>
    </row>
    <row r="52" spans="1:8" ht="15" customHeight="1">
      <c r="A52" s="224"/>
      <c r="D52" s="232" t="s">
        <v>1723</v>
      </c>
      <c r="E52" s="233" t="s">
        <v>1724</v>
      </c>
      <c r="F52" s="250" t="s">
        <v>1671</v>
      </c>
      <c r="G52" s="251">
        <v>0</v>
      </c>
      <c r="H52" s="183"/>
    </row>
    <row r="53" spans="1:8" ht="15" customHeight="1">
      <c r="D53" s="252">
        <f>IF(region_name="Липецкая область",14,12)</f>
        <v>12</v>
      </c>
      <c r="E53" s="233" t="s">
        <v>1638</v>
      </c>
      <c r="F53" s="234" t="s">
        <v>1529</v>
      </c>
      <c r="G53" s="351" t="s">
        <v>1518</v>
      </c>
      <c r="H53" s="158"/>
    </row>
    <row r="54" spans="1:8" hidden="1">
      <c r="D54" s="253"/>
      <c r="E54" s="253"/>
      <c r="F54" s="253"/>
      <c r="G54" s="253"/>
    </row>
    <row r="55" spans="1:8" ht="3" customHeight="1">
      <c r="D55" s="189"/>
      <c r="E55" s="189"/>
      <c r="F55" s="189"/>
      <c r="G55" s="189"/>
      <c r="H55" s="178"/>
    </row>
    <row r="56" spans="1:8" ht="15" customHeight="1">
      <c r="D56" s="179" t="s">
        <v>1520</v>
      </c>
      <c r="E56" s="392" t="s">
        <v>1607</v>
      </c>
      <c r="F56" s="392"/>
      <c r="G56" s="392"/>
    </row>
    <row r="57" spans="1:8" ht="15" customHeight="1">
      <c r="A57" s="209"/>
      <c r="D57" s="179"/>
      <c r="E57" s="392" t="s">
        <v>1725</v>
      </c>
      <c r="F57" s="392"/>
      <c r="G57" s="392"/>
    </row>
    <row r="58" spans="1:8" ht="48.75" customHeight="1">
      <c r="D58" s="201" t="s">
        <v>1639</v>
      </c>
      <c r="E58" s="394" t="s">
        <v>1726</v>
      </c>
      <c r="F58" s="394"/>
      <c r="G58" s="394"/>
    </row>
    <row r="59" spans="1:8" ht="36.75" customHeight="1">
      <c r="E59" s="392" t="s">
        <v>1727</v>
      </c>
      <c r="F59" s="392"/>
      <c r="G59" s="392"/>
    </row>
  </sheetData>
  <sheetProtection password="FA9C" sheet="1" objects="1" scenarios="1" formatColumns="0" formatRows="0"/>
  <dataConsolidate/>
  <mergeCells count="6">
    <mergeCell ref="E56:G56"/>
    <mergeCell ref="D5:G5"/>
    <mergeCell ref="D6:G6"/>
    <mergeCell ref="E58:G58"/>
    <mergeCell ref="E59:G59"/>
    <mergeCell ref="E57:G57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G51:G53 E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51:F52">
      <formula1>unit_for_List02</formula1>
    </dataValidation>
    <dataValidation type="decimal" allowBlank="1" showErrorMessage="1" errorTitle="Ошибка" error="Допускается ввод только неотрицательных чисел!" sqref="G15:G32 G47:G50 G34 G39:G40 G43 G12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prompt="Введите гиперссылку в ячейку" sqref="G46">
      <formula1>900</formula1>
    </dataValidation>
    <dataValidation type="decimal" allowBlank="1" showErrorMessage="1" errorTitle="Ошибка" error="Допускается ввод только действительных чисел!" sqref="G41:G42 G44:G45">
      <formula1>-9.99999999999999E+37</formula1>
      <formula2>9.99999999999999E+37</formula2>
    </dataValidation>
  </dataValidations>
  <hyperlinks>
    <hyperlink ref="G46" location="'Показатели (факт)'!$G$46" tooltip="Кликните по гиперссылке, чтобы перейти на сайт организации или отредактировать её" display="http://www.ogk2.ru/rus/si/finances/buhuch/"/>
  </hyperlinks>
  <printOptions horizontalCentered="1" verticalCentered="1"/>
  <pageMargins left="0" right="0" top="0" bottom="0" header="0" footer="0.78740157480314965"/>
  <pageSetup paperSize="9" scale="82" fitToHeight="0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4">
    <tabColor indexed="31"/>
  </sheetPr>
  <dimension ref="A1:P18"/>
  <sheetViews>
    <sheetView showGridLines="0" topLeftCell="C4" zoomScaleNormal="100" workbookViewId="0">
      <selection activeCell="I61" sqref="I61"/>
    </sheetView>
  </sheetViews>
  <sheetFormatPr defaultColWidth="10.5546875" defaultRowHeight="11.25"/>
  <cols>
    <col min="1" max="1" width="9.109375" style="165" hidden="1" customWidth="1"/>
    <col min="2" max="2" width="9.109375" style="132" hidden="1" customWidth="1"/>
    <col min="3" max="3" width="3.6640625" style="49" customWidth="1"/>
    <col min="4" max="4" width="7.6640625" style="49" customWidth="1"/>
    <col min="5" max="5" width="29.6640625" style="49" customWidth="1"/>
    <col min="6" max="6" width="3.6640625" style="49" customWidth="1"/>
    <col min="7" max="7" width="5.44140625" style="49" customWidth="1"/>
    <col min="8" max="8" width="24.5546875" style="49" bestFit="1" customWidth="1"/>
    <col min="9" max="9" width="24.44140625" style="49" customWidth="1"/>
    <col min="10" max="10" width="3.6640625" style="49" customWidth="1"/>
    <col min="11" max="11" width="6.33203125" style="49" bestFit="1" customWidth="1"/>
    <col min="12" max="12" width="25.88671875" style="49" customWidth="1"/>
    <col min="13" max="16" width="18.6640625" style="49" customWidth="1"/>
    <col min="17" max="17" width="3.6640625" style="49" customWidth="1"/>
    <col min="18" max="18" width="10.5546875" style="49" customWidth="1"/>
    <col min="19" max="16384" width="10.5546875" style="49"/>
  </cols>
  <sheetData>
    <row r="1" spans="1:16" hidden="1"/>
    <row r="2" spans="1:16" hidden="1"/>
    <row r="3" spans="1:16" hidden="1"/>
    <row r="4" spans="1:16" ht="12.6" customHeight="1">
      <c r="C4" s="50"/>
      <c r="D4" s="50"/>
      <c r="E4" s="50"/>
      <c r="F4" s="50"/>
      <c r="G4" s="50"/>
      <c r="H4" s="50"/>
      <c r="I4" s="335" t="s">
        <v>1641</v>
      </c>
      <c r="J4" s="51"/>
      <c r="K4" s="51"/>
    </row>
    <row r="5" spans="1:16" ht="17.100000000000001" customHeight="1">
      <c r="C5" s="50"/>
      <c r="D5" s="393" t="s">
        <v>1642</v>
      </c>
      <c r="E5" s="393"/>
      <c r="F5" s="393"/>
      <c r="G5" s="393"/>
      <c r="H5" s="393"/>
      <c r="I5" s="393"/>
      <c r="J5" s="187"/>
      <c r="K5" s="187"/>
    </row>
    <row r="6" spans="1:16" ht="12.75" customHeight="1">
      <c r="C6" s="50"/>
      <c r="D6" s="383" t="s">
        <v>14</v>
      </c>
      <c r="E6" s="383"/>
      <c r="F6" s="383"/>
      <c r="G6" s="383"/>
      <c r="H6" s="383"/>
      <c r="I6" s="383"/>
      <c r="J6" s="174"/>
      <c r="K6" s="174"/>
    </row>
    <row r="7" spans="1:16" ht="3" customHeight="1">
      <c r="C7" s="50"/>
      <c r="D7" s="50"/>
      <c r="E7" s="118"/>
      <c r="F7" s="118"/>
      <c r="G7" s="118"/>
      <c r="H7" s="118"/>
      <c r="I7" s="117"/>
      <c r="J7" s="117"/>
      <c r="K7" s="117"/>
    </row>
    <row r="8" spans="1:16" ht="33.75">
      <c r="D8" s="229" t="s">
        <v>1512</v>
      </c>
      <c r="E8" s="229" t="s">
        <v>1643</v>
      </c>
      <c r="F8" s="229"/>
      <c r="G8" s="229" t="s">
        <v>1512</v>
      </c>
      <c r="H8" s="229" t="s">
        <v>1644</v>
      </c>
      <c r="I8" s="229" t="s">
        <v>1645</v>
      </c>
      <c r="J8" s="229"/>
      <c r="K8" s="229" t="s">
        <v>1512</v>
      </c>
      <c r="L8" s="229" t="s">
        <v>1646</v>
      </c>
      <c r="M8" s="229" t="s">
        <v>1647</v>
      </c>
      <c r="N8" s="229" t="s">
        <v>1648</v>
      </c>
      <c r="O8" s="229" t="s">
        <v>1649</v>
      </c>
      <c r="P8" s="229" t="s">
        <v>1650</v>
      </c>
    </row>
    <row r="9" spans="1:16">
      <c r="D9" s="58" t="s">
        <v>1515</v>
      </c>
      <c r="E9" s="58" t="s">
        <v>1516</v>
      </c>
      <c r="F9" s="58"/>
      <c r="G9" s="58" t="s">
        <v>1517</v>
      </c>
      <c r="H9" s="58" t="s">
        <v>1527</v>
      </c>
      <c r="I9" s="58" t="s">
        <v>1533</v>
      </c>
      <c r="J9" s="58"/>
      <c r="K9" s="58" t="s">
        <v>1535</v>
      </c>
      <c r="L9" s="58" t="s">
        <v>1537</v>
      </c>
      <c r="M9" s="58" t="s">
        <v>1539</v>
      </c>
      <c r="N9" s="58" t="s">
        <v>1545</v>
      </c>
      <c r="O9" s="58" t="s">
        <v>1599</v>
      </c>
      <c r="P9" s="58" t="s">
        <v>1651</v>
      </c>
    </row>
    <row r="10" spans="1:16" hidden="1">
      <c r="D10" s="212"/>
      <c r="E10" s="395" t="s">
        <v>1652</v>
      </c>
      <c r="F10" s="396"/>
      <c r="G10" s="396"/>
      <c r="H10" s="396"/>
      <c r="I10" s="396"/>
      <c r="J10" s="396"/>
      <c r="K10" s="396"/>
      <c r="L10" s="396"/>
      <c r="M10" s="396"/>
      <c r="N10" s="397"/>
      <c r="O10" s="185">
        <f>List02_costs_OPS</f>
        <v>0</v>
      </c>
      <c r="P10" s="170"/>
    </row>
    <row r="11" spans="1:16" hidden="1">
      <c r="D11" s="186" t="s">
        <v>1518</v>
      </c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</row>
    <row r="12" spans="1:16" hidden="1">
      <c r="D12" s="173"/>
      <c r="E12" s="162" t="s">
        <v>1653</v>
      </c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2"/>
    </row>
    <row r="13" spans="1:16" hidden="1">
      <c r="A13" s="209"/>
      <c r="D13" s="212"/>
      <c r="E13" s="395" t="s">
        <v>1654</v>
      </c>
      <c r="F13" s="396"/>
      <c r="G13" s="396"/>
      <c r="H13" s="396"/>
      <c r="I13" s="396"/>
      <c r="J13" s="396"/>
      <c r="K13" s="396"/>
      <c r="L13" s="396"/>
      <c r="M13" s="396"/>
      <c r="N13" s="397"/>
      <c r="O13" s="185">
        <f>List02_costs_PH</f>
        <v>166.98016000000001</v>
      </c>
      <c r="P13" s="170"/>
    </row>
    <row r="14" spans="1:16" hidden="1">
      <c r="A14" s="209"/>
      <c r="D14" s="186" t="s">
        <v>1518</v>
      </c>
      <c r="E14" s="186"/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</row>
    <row r="15" spans="1:16" hidden="1">
      <c r="A15" s="209"/>
      <c r="D15" s="173"/>
      <c r="E15" s="162" t="s">
        <v>1653</v>
      </c>
      <c r="F15" s="171"/>
      <c r="G15" s="171"/>
      <c r="H15" s="171"/>
      <c r="I15" s="171"/>
      <c r="J15" s="171"/>
      <c r="K15" s="171"/>
      <c r="L15" s="171"/>
      <c r="M15" s="171"/>
      <c r="N15" s="171"/>
      <c r="O15" s="171"/>
      <c r="P15" s="172"/>
    </row>
    <row r="16" spans="1:16" ht="3" customHeight="1"/>
    <row r="17" spans="4:7">
      <c r="D17" s="179" t="s">
        <v>1520</v>
      </c>
      <c r="E17" s="166" t="s">
        <v>1607</v>
      </c>
    </row>
    <row r="18" spans="4:7" ht="12.75" customHeight="1">
      <c r="E18" s="213" t="s">
        <v>1655</v>
      </c>
      <c r="F18" s="166"/>
      <c r="G18" s="166"/>
    </row>
  </sheetData>
  <sheetProtection algorithmName="SHA-512" hashValue="sR8TAnNWomGNBeGnMl3RMMn7Zhr77VhCl5Yli7aG0/BxeUEpVS7KMfhbDZwx6iftju452a5IyORQRowrSq6Wug==" saltValue="XaynjJ1FDfx7sN5oH06Lkw==" spinCount="100000" sheet="1" objects="1" scenarios="1" formatColumns="0" formatRows="0"/>
  <mergeCells count="4">
    <mergeCell ref="E10:N10"/>
    <mergeCell ref="D5:I5"/>
    <mergeCell ref="D6:I6"/>
    <mergeCell ref="E13:N13"/>
  </mergeCells>
  <pageMargins left="0.7" right="0.7" top="0.75" bottom="0.75" header="0.3" footer="0.3"/>
  <pageSetup paperSize="9" orientation="portrait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">
    <tabColor indexed="31"/>
  </sheetPr>
  <dimension ref="A1:G33"/>
  <sheetViews>
    <sheetView showGridLines="0" topLeftCell="D4" zoomScaleNormal="100" workbookViewId="0">
      <selection activeCell="F31" sqref="F31"/>
    </sheetView>
  </sheetViews>
  <sheetFormatPr defaultColWidth="10.5546875" defaultRowHeight="11.25"/>
  <cols>
    <col min="1" max="1" width="9.109375" style="165" hidden="1" customWidth="1"/>
    <col min="2" max="2" width="9.109375" style="132" hidden="1" customWidth="1"/>
    <col min="3" max="3" width="3.6640625" style="49" customWidth="1"/>
    <col min="4" max="4" width="6.33203125" style="49" bestFit="1" customWidth="1"/>
    <col min="5" max="5" width="66.5546875" style="49" customWidth="1"/>
    <col min="6" max="6" width="19.6640625" style="49" customWidth="1"/>
    <col min="7" max="7" width="3.6640625" style="49" customWidth="1"/>
    <col min="8" max="8" width="10.5546875" style="49" customWidth="1"/>
    <col min="9" max="16384" width="10.5546875" style="49"/>
  </cols>
  <sheetData>
    <row r="1" spans="3:7" hidden="1"/>
    <row r="2" spans="3:7" hidden="1"/>
    <row r="3" spans="3:7" hidden="1"/>
    <row r="4" spans="3:7" ht="12.6" customHeight="1">
      <c r="C4" s="50"/>
      <c r="D4" s="50"/>
      <c r="E4" s="50"/>
      <c r="F4" s="335" t="s">
        <v>1608</v>
      </c>
    </row>
    <row r="5" spans="3:7" ht="27" customHeight="1">
      <c r="C5" s="50"/>
      <c r="D5" s="393" t="s">
        <v>1609</v>
      </c>
      <c r="E5" s="393"/>
      <c r="F5" s="393"/>
    </row>
    <row r="6" spans="3:7" ht="12.75" customHeight="1">
      <c r="C6" s="50"/>
      <c r="D6" s="383" t="s">
        <v>14</v>
      </c>
      <c r="E6" s="383"/>
      <c r="F6" s="383"/>
    </row>
    <row r="7" spans="3:7" ht="3" customHeight="1">
      <c r="C7" s="50"/>
      <c r="D7" s="50"/>
      <c r="E7" s="118"/>
      <c r="F7" s="117"/>
    </row>
    <row r="8" spans="3:7" ht="20.25" customHeight="1">
      <c r="D8" s="229" t="s">
        <v>1512</v>
      </c>
      <c r="E8" s="230" t="s">
        <v>1610</v>
      </c>
      <c r="F8" s="230" t="s">
        <v>1525</v>
      </c>
      <c r="G8" s="176"/>
    </row>
    <row r="9" spans="3:7">
      <c r="D9" s="231" t="s">
        <v>1515</v>
      </c>
      <c r="E9" s="231" t="s">
        <v>1516</v>
      </c>
      <c r="F9" s="231" t="s">
        <v>1517</v>
      </c>
    </row>
    <row r="10" spans="3:7" ht="15" customHeight="1">
      <c r="D10" s="177">
        <v>1</v>
      </c>
      <c r="E10" s="227" t="s">
        <v>1611</v>
      </c>
      <c r="F10" s="222">
        <v>0</v>
      </c>
      <c r="G10" s="221"/>
    </row>
    <row r="11" spans="3:7" ht="15" customHeight="1">
      <c r="D11" s="177" t="s">
        <v>1516</v>
      </c>
      <c r="E11" s="227" t="s">
        <v>1612</v>
      </c>
      <c r="F11" s="222">
        <v>0</v>
      </c>
      <c r="G11" s="221"/>
    </row>
    <row r="12" spans="3:7" ht="22.5">
      <c r="D12" s="212" t="s">
        <v>1517</v>
      </c>
      <c r="E12" s="214" t="s">
        <v>1613</v>
      </c>
      <c r="F12" s="220">
        <v>12</v>
      </c>
      <c r="G12" s="221"/>
    </row>
    <row r="13" spans="3:7" ht="15" customHeight="1">
      <c r="D13" s="215" t="s">
        <v>1614</v>
      </c>
      <c r="E13" s="223" t="s">
        <v>1615</v>
      </c>
      <c r="F13" s="220">
        <v>12</v>
      </c>
      <c r="G13" s="221"/>
    </row>
    <row r="14" spans="3:7" ht="15" customHeight="1">
      <c r="D14" s="215" t="s">
        <v>1616</v>
      </c>
      <c r="E14" s="223" t="s">
        <v>1617</v>
      </c>
      <c r="F14" s="220">
        <v>12</v>
      </c>
    </row>
    <row r="15" spans="3:7" ht="15" customHeight="1">
      <c r="D15" s="215" t="s">
        <v>1618</v>
      </c>
      <c r="E15" s="223" t="s">
        <v>1619</v>
      </c>
      <c r="F15" s="220">
        <v>12</v>
      </c>
    </row>
    <row r="16" spans="3:7" ht="15" customHeight="1">
      <c r="D16" s="215" t="s">
        <v>1620</v>
      </c>
      <c r="E16" s="223" t="s">
        <v>1621</v>
      </c>
      <c r="F16" s="220">
        <v>12</v>
      </c>
    </row>
    <row r="17" spans="4:6" ht="15" customHeight="1">
      <c r="D17" s="215" t="s">
        <v>1622</v>
      </c>
      <c r="E17" s="223" t="s">
        <v>1623</v>
      </c>
      <c r="F17" s="220">
        <v>12</v>
      </c>
    </row>
    <row r="18" spans="4:6" ht="15" customHeight="1">
      <c r="D18" s="215" t="s">
        <v>1624</v>
      </c>
      <c r="E18" s="223" t="s">
        <v>1625</v>
      </c>
      <c r="F18" s="220">
        <v>12</v>
      </c>
    </row>
    <row r="19" spans="4:6" ht="15" customHeight="1">
      <c r="D19" s="215" t="s">
        <v>1626</v>
      </c>
      <c r="E19" s="223" t="s">
        <v>1627</v>
      </c>
      <c r="F19" s="220">
        <v>12</v>
      </c>
    </row>
    <row r="20" spans="4:6" ht="33.75">
      <c r="D20" s="215" t="s">
        <v>1527</v>
      </c>
      <c r="E20" s="214" t="s">
        <v>1628</v>
      </c>
      <c r="F20" s="220">
        <v>12</v>
      </c>
    </row>
    <row r="21" spans="4:6" ht="15" customHeight="1">
      <c r="D21" s="215" t="s">
        <v>1629</v>
      </c>
      <c r="E21" s="223" t="s">
        <v>1615</v>
      </c>
      <c r="F21" s="220">
        <v>12</v>
      </c>
    </row>
    <row r="22" spans="4:6" ht="15" customHeight="1">
      <c r="D22" s="215" t="s">
        <v>1630</v>
      </c>
      <c r="E22" s="223" t="s">
        <v>1617</v>
      </c>
      <c r="F22" s="220">
        <v>0</v>
      </c>
    </row>
    <row r="23" spans="4:6" ht="15" customHeight="1">
      <c r="D23" s="215" t="s">
        <v>1631</v>
      </c>
      <c r="E23" s="223" t="s">
        <v>1619</v>
      </c>
      <c r="F23" s="220">
        <v>0</v>
      </c>
    </row>
    <row r="24" spans="4:6" ht="15" customHeight="1">
      <c r="D24" s="215" t="s">
        <v>1632</v>
      </c>
      <c r="E24" s="223" t="s">
        <v>1621</v>
      </c>
      <c r="F24" s="220">
        <v>0</v>
      </c>
    </row>
    <row r="25" spans="4:6" ht="15" customHeight="1">
      <c r="D25" s="215" t="s">
        <v>1633</v>
      </c>
      <c r="E25" s="223" t="s">
        <v>1623</v>
      </c>
      <c r="F25" s="220">
        <v>0</v>
      </c>
    </row>
    <row r="26" spans="4:6" ht="15" customHeight="1">
      <c r="D26" s="215" t="s">
        <v>1634</v>
      </c>
      <c r="E26" s="223" t="s">
        <v>1625</v>
      </c>
      <c r="F26" s="220">
        <v>0</v>
      </c>
    </row>
    <row r="27" spans="4:6" ht="15" customHeight="1">
      <c r="D27" s="215" t="s">
        <v>1635</v>
      </c>
      <c r="E27" s="223" t="s">
        <v>1627</v>
      </c>
      <c r="F27" s="220">
        <v>0</v>
      </c>
    </row>
    <row r="28" spans="4:6" ht="22.5">
      <c r="D28" s="333" t="s">
        <v>1533</v>
      </c>
      <c r="E28" s="214" t="s">
        <v>1636</v>
      </c>
      <c r="F28" s="222">
        <v>0</v>
      </c>
    </row>
    <row r="29" spans="4:6" ht="15" customHeight="1">
      <c r="D29" s="333" t="s">
        <v>1535</v>
      </c>
      <c r="E29" s="225" t="s">
        <v>1637</v>
      </c>
      <c r="F29" s="222">
        <v>0</v>
      </c>
    </row>
    <row r="30" spans="4:6" ht="15" customHeight="1">
      <c r="D30" s="333" t="s">
        <v>1537</v>
      </c>
      <c r="E30" s="208" t="s">
        <v>1638</v>
      </c>
      <c r="F30" s="354" t="s">
        <v>1518</v>
      </c>
    </row>
    <row r="31" spans="4:6" ht="3" customHeight="1"/>
    <row r="32" spans="4:6">
      <c r="D32" s="179" t="s">
        <v>1520</v>
      </c>
      <c r="E32" s="219" t="s">
        <v>1607</v>
      </c>
      <c r="F32" s="210"/>
    </row>
    <row r="33" spans="4:6">
      <c r="D33" s="168" t="s">
        <v>1639</v>
      </c>
      <c r="E33" s="180" t="s">
        <v>1640</v>
      </c>
      <c r="F33" s="180"/>
    </row>
  </sheetData>
  <sheetProtection password="FA9C" sheet="1" objects="1" scenarios="1" formatColumns="0" formatRows="0"/>
  <mergeCells count="2">
    <mergeCell ref="D5:F5"/>
    <mergeCell ref="D6:F6"/>
  </mergeCells>
  <dataValidations count="4">
    <dataValidation type="decimal" allowBlank="1" showErrorMessage="1" errorTitle="Ошибка" error="Допускается ввод только неотрицательных чисел!" sqref="F29 F10:F11">
      <formula1>0</formula1>
      <formula2>9.99999999999999E+23</formula2>
    </dataValidation>
    <dataValidation type="whole" allowBlank="1" showErrorMessage="1" errorTitle="Ошибка" error="Допускается ввод только неотрицательных целых чисел!" sqref="F12:F27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30">
      <formula1>900</formula1>
    </dataValidation>
    <dataValidation type="decimal" allowBlank="1" showErrorMessage="1" errorTitle="Ошибка" error="Допускается ввод от 0 до 100%!" sqref="F28">
      <formula1>0</formula1>
      <formula2>100</formula2>
    </dataValidation>
  </dataValidations>
  <pageMargins left="0.7" right="0.7" top="0.75" bottom="0.75" header="0.3" footer="0.3"/>
  <pageSetup paperSize="9" orientation="portrait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">
    <tabColor indexed="31"/>
  </sheetPr>
  <dimension ref="A1:K71"/>
  <sheetViews>
    <sheetView showGridLines="0" topLeftCell="C4" zoomScaleNormal="100" workbookViewId="0">
      <selection activeCell="F39" sqref="F39"/>
    </sheetView>
  </sheetViews>
  <sheetFormatPr defaultColWidth="10.5546875" defaultRowHeight="11.25"/>
  <cols>
    <col min="1" max="1" width="9.109375" style="199" hidden="1" customWidth="1"/>
    <col min="2" max="2" width="9.109375" style="132" hidden="1" customWidth="1"/>
    <col min="3" max="3" width="3.6640625" style="132" customWidth="1"/>
    <col min="4" max="4" width="3.6640625" style="49" customWidth="1"/>
    <col min="5" max="5" width="7.6640625" style="49" customWidth="1"/>
    <col min="6" max="6" width="41.6640625" style="49" customWidth="1"/>
    <col min="7" max="7" width="14" style="49" customWidth="1"/>
    <col min="8" max="8" width="20.109375" style="49" customWidth="1"/>
    <col min="9" max="9" width="20.109375" style="49" hidden="1" customWidth="1"/>
    <col min="10" max="10" width="22.5546875" style="132" bestFit="1" customWidth="1"/>
    <col min="11" max="11" width="3.6640625" style="49" customWidth="1"/>
    <col min="12" max="12" width="10.5546875" style="49" customWidth="1"/>
    <col min="13" max="16384" width="10.5546875" style="49"/>
  </cols>
  <sheetData>
    <row r="1" spans="4:11" hidden="1"/>
    <row r="2" spans="4:11" hidden="1"/>
    <row r="3" spans="4:11" hidden="1"/>
    <row r="4" spans="4:11" ht="12.6" customHeight="1">
      <c r="D4" s="50"/>
      <c r="E4" s="50"/>
      <c r="F4" s="50"/>
      <c r="G4" s="50"/>
      <c r="H4" s="335" t="s">
        <v>1510</v>
      </c>
    </row>
    <row r="5" spans="4:11" ht="17.100000000000001" customHeight="1">
      <c r="D5" s="50"/>
      <c r="E5" s="393" t="s">
        <v>1522</v>
      </c>
      <c r="F5" s="393"/>
      <c r="G5" s="393"/>
      <c r="H5" s="393"/>
    </row>
    <row r="6" spans="4:11" ht="12.75" customHeight="1">
      <c r="D6" s="50"/>
      <c r="E6" s="383" t="s">
        <v>14</v>
      </c>
      <c r="F6" s="383"/>
      <c r="G6" s="383"/>
      <c r="H6" s="383"/>
    </row>
    <row r="7" spans="4:11" ht="3" customHeight="1">
      <c r="D7" s="50"/>
      <c r="E7" s="50"/>
      <c r="F7" s="118"/>
      <c r="G7" s="118"/>
      <c r="H7" s="117"/>
    </row>
    <row r="8" spans="4:11">
      <c r="D8" s="50"/>
      <c r="E8" s="50"/>
      <c r="F8" s="118"/>
      <c r="G8" s="118"/>
      <c r="H8" s="117"/>
    </row>
    <row r="9" spans="4:11">
      <c r="E9" s="229" t="s">
        <v>1512</v>
      </c>
      <c r="F9" s="230" t="s">
        <v>1523</v>
      </c>
      <c r="G9" s="230" t="s">
        <v>1524</v>
      </c>
      <c r="H9" s="230" t="s">
        <v>1525</v>
      </c>
      <c r="I9" s="230" t="str">
        <f>"Мероприятие " &amp; I10-4</f>
        <v>Мероприятие 0</v>
      </c>
      <c r="J9" s="197" t="s">
        <v>1526</v>
      </c>
    </row>
    <row r="10" spans="4:11">
      <c r="E10" s="231" t="s">
        <v>1515</v>
      </c>
      <c r="F10" s="231" t="s">
        <v>1516</v>
      </c>
      <c r="G10" s="231" t="s">
        <v>1517</v>
      </c>
      <c r="H10" s="231" t="s">
        <v>1527</v>
      </c>
      <c r="I10" s="231" t="s">
        <v>1527</v>
      </c>
      <c r="J10" s="194"/>
      <c r="K10" s="167"/>
    </row>
    <row r="11" spans="4:11">
      <c r="E11" s="254">
        <v>1</v>
      </c>
      <c r="F11" s="255" t="s">
        <v>1528</v>
      </c>
      <c r="G11" s="256" t="s">
        <v>1529</v>
      </c>
      <c r="H11" s="257"/>
      <c r="I11" s="257"/>
      <c r="J11" s="193"/>
      <c r="K11" s="167"/>
    </row>
    <row r="12" spans="4:11" ht="15" customHeight="1">
      <c r="E12" s="254">
        <v>2</v>
      </c>
      <c r="F12" s="255" t="s">
        <v>1530</v>
      </c>
      <c r="G12" s="256" t="s">
        <v>1529</v>
      </c>
      <c r="H12" s="258"/>
      <c r="I12" s="256" t="s">
        <v>1529</v>
      </c>
      <c r="J12" s="193"/>
      <c r="K12" s="167"/>
    </row>
    <row r="13" spans="4:11" ht="15" customHeight="1">
      <c r="E13" s="254" t="s">
        <v>1517</v>
      </c>
      <c r="F13" s="255" t="s">
        <v>1531</v>
      </c>
      <c r="G13" s="256" t="s">
        <v>1529</v>
      </c>
      <c r="H13" s="259"/>
      <c r="I13" s="256" t="s">
        <v>1529</v>
      </c>
      <c r="J13" s="193"/>
      <c r="K13" s="167"/>
    </row>
    <row r="14" spans="4:11" ht="22.5">
      <c r="E14" s="254" t="s">
        <v>1527</v>
      </c>
      <c r="F14" s="255" t="s">
        <v>1532</v>
      </c>
      <c r="G14" s="256" t="s">
        <v>1529</v>
      </c>
      <c r="H14" s="257"/>
      <c r="I14" s="256" t="s">
        <v>1529</v>
      </c>
      <c r="J14" s="193"/>
      <c r="K14" s="167"/>
    </row>
    <row r="15" spans="4:11" ht="22.5">
      <c r="E15" s="254" t="s">
        <v>1533</v>
      </c>
      <c r="F15" s="255" t="s">
        <v>1534</v>
      </c>
      <c r="G15" s="256" t="s">
        <v>1529</v>
      </c>
      <c r="H15" s="257"/>
      <c r="I15" s="256" t="s">
        <v>1529</v>
      </c>
      <c r="J15" s="193"/>
      <c r="K15" s="167"/>
    </row>
    <row r="16" spans="4:11">
      <c r="E16" s="254" t="s">
        <v>1535</v>
      </c>
      <c r="F16" s="255" t="s">
        <v>1536</v>
      </c>
      <c r="G16" s="256" t="s">
        <v>1529</v>
      </c>
      <c r="H16" s="258"/>
      <c r="I16" s="258"/>
      <c r="J16" s="193"/>
      <c r="K16" s="167"/>
    </row>
    <row r="17" spans="1:11">
      <c r="E17" s="254" t="s">
        <v>1537</v>
      </c>
      <c r="F17" s="255" t="s">
        <v>1538</v>
      </c>
      <c r="G17" s="256" t="s">
        <v>1529</v>
      </c>
      <c r="H17" s="258"/>
      <c r="I17" s="258"/>
      <c r="J17" s="193"/>
      <c r="K17" s="167"/>
    </row>
    <row r="18" spans="1:11" ht="45">
      <c r="E18" s="254" t="s">
        <v>1539</v>
      </c>
      <c r="F18" s="255" t="s">
        <v>1540</v>
      </c>
      <c r="G18" s="256" t="s">
        <v>1541</v>
      </c>
      <c r="H18" s="260">
        <f>SUM(I18:J18)</f>
        <v>0</v>
      </c>
      <c r="I18" s="260">
        <f>SUMIF(List06_flag_year,"y",I19:I22)</f>
        <v>0</v>
      </c>
      <c r="J18" s="193"/>
      <c r="K18" s="167"/>
    </row>
    <row r="19" spans="1:11" hidden="1">
      <c r="A19" s="398" t="s">
        <v>1542</v>
      </c>
      <c r="E19" s="254" t="str">
        <f>A19</f>
        <v>8.0</v>
      </c>
      <c r="F19" s="261"/>
      <c r="G19" s="256" t="s">
        <v>1541</v>
      </c>
      <c r="H19" s="260">
        <f>SUM(H20:H21)</f>
        <v>0</v>
      </c>
      <c r="I19" s="260">
        <f>SUM(I20:I21)</f>
        <v>0</v>
      </c>
      <c r="J19" s="193" t="s">
        <v>87</v>
      </c>
      <c r="K19" s="167"/>
    </row>
    <row r="20" spans="1:11" hidden="1">
      <c r="A20" s="398"/>
      <c r="B20" s="132">
        <v>1</v>
      </c>
      <c r="E20" s="262" t="str">
        <f>A19&amp;"."&amp;B20</f>
        <v>8.0.1</v>
      </c>
      <c r="F20" s="263"/>
      <c r="G20" s="264" t="s">
        <v>1541</v>
      </c>
      <c r="H20" s="265"/>
      <c r="I20" s="265"/>
      <c r="J20" s="193"/>
      <c r="K20" s="167"/>
    </row>
    <row r="21" spans="1:11" hidden="1">
      <c r="A21" s="398"/>
      <c r="E21" s="161"/>
      <c r="F21" s="198" t="s">
        <v>1543</v>
      </c>
      <c r="G21" s="162"/>
      <c r="H21" s="159"/>
      <c r="I21" s="162"/>
      <c r="J21" s="193"/>
      <c r="K21" s="167"/>
    </row>
    <row r="22" spans="1:11" ht="15" customHeight="1">
      <c r="E22" s="161"/>
      <c r="F22" s="162" t="s">
        <v>1544</v>
      </c>
      <c r="G22" s="159"/>
      <c r="H22" s="159"/>
      <c r="I22" s="162"/>
      <c r="J22" s="195"/>
      <c r="K22" s="167"/>
    </row>
    <row r="23" spans="1:11">
      <c r="E23" s="254" t="s">
        <v>1545</v>
      </c>
      <c r="F23" s="255" t="s">
        <v>1546</v>
      </c>
      <c r="G23" s="256"/>
      <c r="H23" s="256" t="s">
        <v>1529</v>
      </c>
      <c r="I23" s="256" t="s">
        <v>1529</v>
      </c>
      <c r="J23" s="195"/>
      <c r="K23" s="167"/>
    </row>
    <row r="24" spans="1:11" ht="15" customHeight="1">
      <c r="E24" s="254" t="s">
        <v>1547</v>
      </c>
      <c r="F24" s="266" t="s">
        <v>1548</v>
      </c>
      <c r="G24" s="256" t="s">
        <v>1549</v>
      </c>
      <c r="H24" s="256" t="s">
        <v>1529</v>
      </c>
      <c r="I24" s="256" t="s">
        <v>1529</v>
      </c>
      <c r="J24" s="195"/>
      <c r="K24" s="167"/>
    </row>
    <row r="25" spans="1:11" ht="15" customHeight="1">
      <c r="E25" s="254" t="s">
        <v>1550</v>
      </c>
      <c r="F25" s="217" t="s">
        <v>1551</v>
      </c>
      <c r="G25" s="256" t="s">
        <v>1549</v>
      </c>
      <c r="H25" s="267"/>
      <c r="I25" s="267"/>
      <c r="J25" s="195"/>
      <c r="K25" s="167"/>
    </row>
    <row r="26" spans="1:11" ht="15" customHeight="1">
      <c r="E26" s="254" t="s">
        <v>1552</v>
      </c>
      <c r="F26" s="217" t="s">
        <v>1553</v>
      </c>
      <c r="G26" s="256" t="s">
        <v>1549</v>
      </c>
      <c r="H26" s="267"/>
      <c r="I26" s="267"/>
      <c r="J26" s="195"/>
      <c r="K26" s="167"/>
    </row>
    <row r="27" spans="1:11" ht="22.5">
      <c r="E27" s="254" t="s">
        <v>1554</v>
      </c>
      <c r="F27" s="266" t="s">
        <v>1555</v>
      </c>
      <c r="G27" s="256" t="s">
        <v>1556</v>
      </c>
      <c r="H27" s="256" t="s">
        <v>1529</v>
      </c>
      <c r="I27" s="256" t="s">
        <v>1529</v>
      </c>
      <c r="J27" s="195"/>
      <c r="K27" s="167"/>
    </row>
    <row r="28" spans="1:11" ht="22.5">
      <c r="E28" s="254" t="s">
        <v>1557</v>
      </c>
      <c r="F28" s="217" t="s">
        <v>1551</v>
      </c>
      <c r="G28" s="256" t="s">
        <v>1556</v>
      </c>
      <c r="H28" s="267"/>
      <c r="I28" s="267"/>
      <c r="J28" s="195"/>
      <c r="K28" s="167"/>
    </row>
    <row r="29" spans="1:11" ht="22.5">
      <c r="E29" s="254" t="s">
        <v>1558</v>
      </c>
      <c r="F29" s="217" t="s">
        <v>1553</v>
      </c>
      <c r="G29" s="256" t="s">
        <v>1556</v>
      </c>
      <c r="H29" s="267"/>
      <c r="I29" s="267"/>
      <c r="J29" s="195"/>
      <c r="K29" s="167"/>
    </row>
    <row r="30" spans="1:11" ht="22.5">
      <c r="E30" s="254" t="s">
        <v>1559</v>
      </c>
      <c r="F30" s="266" t="s">
        <v>1560</v>
      </c>
      <c r="G30" s="256" t="s">
        <v>1561</v>
      </c>
      <c r="H30" s="256" t="s">
        <v>1529</v>
      </c>
      <c r="I30" s="256" t="s">
        <v>1529</v>
      </c>
      <c r="J30" s="195"/>
      <c r="K30" s="167"/>
    </row>
    <row r="31" spans="1:11" ht="15" customHeight="1">
      <c r="E31" s="254" t="s">
        <v>1562</v>
      </c>
      <c r="F31" s="217" t="s">
        <v>1551</v>
      </c>
      <c r="G31" s="256" t="s">
        <v>1561</v>
      </c>
      <c r="H31" s="267"/>
      <c r="I31" s="267"/>
      <c r="J31" s="195"/>
      <c r="K31" s="167"/>
    </row>
    <row r="32" spans="1:11" ht="15" customHeight="1">
      <c r="E32" s="254" t="s">
        <v>1563</v>
      </c>
      <c r="F32" s="217" t="s">
        <v>1553</v>
      </c>
      <c r="G32" s="256" t="s">
        <v>1561</v>
      </c>
      <c r="H32" s="267"/>
      <c r="I32" s="267"/>
      <c r="J32" s="195"/>
      <c r="K32" s="167"/>
    </row>
    <row r="33" spans="1:11" ht="15" customHeight="1">
      <c r="E33" s="254" t="s">
        <v>1564</v>
      </c>
      <c r="F33" s="266" t="s">
        <v>1565</v>
      </c>
      <c r="G33" s="256" t="s">
        <v>1566</v>
      </c>
      <c r="H33" s="256" t="s">
        <v>1529</v>
      </c>
      <c r="I33" s="256" t="s">
        <v>1529</v>
      </c>
      <c r="J33" s="195"/>
      <c r="K33" s="167"/>
    </row>
    <row r="34" spans="1:11" ht="15" customHeight="1">
      <c r="E34" s="254" t="s">
        <v>1567</v>
      </c>
      <c r="F34" s="217" t="s">
        <v>1551</v>
      </c>
      <c r="G34" s="256" t="s">
        <v>1566</v>
      </c>
      <c r="H34" s="267"/>
      <c r="I34" s="267"/>
      <c r="J34" s="195"/>
      <c r="K34" s="167"/>
    </row>
    <row r="35" spans="1:11" ht="15" customHeight="1">
      <c r="E35" s="254" t="s">
        <v>1568</v>
      </c>
      <c r="F35" s="217" t="s">
        <v>1553</v>
      </c>
      <c r="G35" s="256" t="s">
        <v>1566</v>
      </c>
      <c r="H35" s="267"/>
      <c r="I35" s="267"/>
      <c r="J35" s="195"/>
      <c r="K35" s="167"/>
    </row>
    <row r="36" spans="1:11" ht="22.5">
      <c r="A36" s="211"/>
      <c r="E36" s="254" t="s">
        <v>1569</v>
      </c>
      <c r="F36" s="268" t="s">
        <v>1570</v>
      </c>
      <c r="G36" s="256" t="s">
        <v>1566</v>
      </c>
      <c r="H36" s="256" t="s">
        <v>1529</v>
      </c>
      <c r="I36" s="256" t="s">
        <v>1529</v>
      </c>
      <c r="J36" s="195"/>
      <c r="K36" s="167"/>
    </row>
    <row r="37" spans="1:11" ht="15" customHeight="1">
      <c r="A37" s="211"/>
      <c r="E37" s="254" t="s">
        <v>1571</v>
      </c>
      <c r="F37" s="217" t="s">
        <v>1551</v>
      </c>
      <c r="G37" s="256" t="s">
        <v>1566</v>
      </c>
      <c r="H37" s="267"/>
      <c r="I37" s="267"/>
      <c r="J37" s="195"/>
      <c r="K37" s="167"/>
    </row>
    <row r="38" spans="1:11" ht="15" customHeight="1">
      <c r="A38" s="211"/>
      <c r="E38" s="254" t="s">
        <v>1572</v>
      </c>
      <c r="F38" s="217" t="s">
        <v>1553</v>
      </c>
      <c r="G38" s="256" t="s">
        <v>1566</v>
      </c>
      <c r="H38" s="267"/>
      <c r="I38" s="267"/>
      <c r="J38" s="195"/>
      <c r="K38" s="167"/>
    </row>
    <row r="39" spans="1:11" ht="22.5">
      <c r="E39" s="254" t="s">
        <v>1573</v>
      </c>
      <c r="F39" s="268" t="s">
        <v>1574</v>
      </c>
      <c r="G39" s="269" t="s">
        <v>1575</v>
      </c>
      <c r="H39" s="256" t="s">
        <v>1529</v>
      </c>
      <c r="I39" s="256" t="s">
        <v>1529</v>
      </c>
      <c r="J39" s="195"/>
      <c r="K39" s="167"/>
    </row>
    <row r="40" spans="1:11" ht="15" customHeight="1">
      <c r="E40" s="254" t="s">
        <v>1576</v>
      </c>
      <c r="F40" s="217" t="s">
        <v>1551</v>
      </c>
      <c r="G40" s="269" t="s">
        <v>1575</v>
      </c>
      <c r="H40" s="270"/>
      <c r="I40" s="270"/>
      <c r="J40" s="195"/>
      <c r="K40" s="167"/>
    </row>
    <row r="41" spans="1:11">
      <c r="E41" s="254" t="s">
        <v>1577</v>
      </c>
      <c r="F41" s="217" t="s">
        <v>1553</v>
      </c>
      <c r="G41" s="269" t="s">
        <v>1575</v>
      </c>
      <c r="H41" s="270"/>
      <c r="I41" s="270"/>
      <c r="J41" s="195"/>
      <c r="K41" s="167"/>
    </row>
    <row r="42" spans="1:11" ht="15" customHeight="1">
      <c r="E42" s="254" t="s">
        <v>1578</v>
      </c>
      <c r="F42" s="268" t="s">
        <v>1579</v>
      </c>
      <c r="G42" s="269" t="s">
        <v>1580</v>
      </c>
      <c r="H42" s="256" t="s">
        <v>1529</v>
      </c>
      <c r="I42" s="256" t="s">
        <v>1529</v>
      </c>
      <c r="J42" s="195"/>
      <c r="K42" s="167"/>
    </row>
    <row r="43" spans="1:11" ht="15" customHeight="1">
      <c r="E43" s="254" t="s">
        <v>1581</v>
      </c>
      <c r="F43" s="217" t="s">
        <v>1551</v>
      </c>
      <c r="G43" s="269" t="s">
        <v>1580</v>
      </c>
      <c r="H43" s="267"/>
      <c r="I43" s="267"/>
      <c r="J43" s="195"/>
      <c r="K43" s="167"/>
    </row>
    <row r="44" spans="1:11" ht="15" customHeight="1">
      <c r="E44" s="254" t="s">
        <v>1582</v>
      </c>
      <c r="F44" s="217" t="s">
        <v>1553</v>
      </c>
      <c r="G44" s="269" t="s">
        <v>1580</v>
      </c>
      <c r="H44" s="267"/>
      <c r="I44" s="267"/>
      <c r="J44" s="195"/>
      <c r="K44" s="167"/>
    </row>
    <row r="45" spans="1:11">
      <c r="E45" s="254" t="s">
        <v>1583</v>
      </c>
      <c r="F45" s="268" t="s">
        <v>1584</v>
      </c>
      <c r="G45" s="269" t="s">
        <v>1585</v>
      </c>
      <c r="H45" s="256" t="s">
        <v>1529</v>
      </c>
      <c r="I45" s="256" t="s">
        <v>1529</v>
      </c>
      <c r="J45" s="195"/>
      <c r="K45" s="167"/>
    </row>
    <row r="46" spans="1:11" ht="15" customHeight="1">
      <c r="E46" s="254" t="s">
        <v>1586</v>
      </c>
      <c r="F46" s="217" t="s">
        <v>1551</v>
      </c>
      <c r="G46" s="269" t="s">
        <v>1585</v>
      </c>
      <c r="H46" s="267"/>
      <c r="I46" s="267"/>
      <c r="J46" s="195"/>
      <c r="K46" s="167"/>
    </row>
    <row r="47" spans="1:11" ht="15" customHeight="1">
      <c r="E47" s="254" t="s">
        <v>1587</v>
      </c>
      <c r="F47" s="217" t="s">
        <v>1553</v>
      </c>
      <c r="G47" s="269" t="s">
        <v>1585</v>
      </c>
      <c r="H47" s="267"/>
      <c r="I47" s="267"/>
      <c r="J47" s="195"/>
      <c r="K47" s="167"/>
    </row>
    <row r="48" spans="1:11" ht="22.5">
      <c r="E48" s="254" t="s">
        <v>1588</v>
      </c>
      <c r="F48" s="268" t="s">
        <v>1589</v>
      </c>
      <c r="G48" s="256" t="s">
        <v>1590</v>
      </c>
      <c r="H48" s="256" t="s">
        <v>1529</v>
      </c>
      <c r="I48" s="256" t="s">
        <v>1529</v>
      </c>
      <c r="J48" s="195"/>
      <c r="K48" s="167"/>
    </row>
    <row r="49" spans="1:11" ht="15" customHeight="1">
      <c r="E49" s="254" t="s">
        <v>1591</v>
      </c>
      <c r="F49" s="217" t="s">
        <v>1551</v>
      </c>
      <c r="G49" s="256" t="s">
        <v>1590</v>
      </c>
      <c r="H49" s="267"/>
      <c r="I49" s="267"/>
      <c r="J49" s="195"/>
      <c r="K49" s="167"/>
    </row>
    <row r="50" spans="1:11" ht="15" customHeight="1">
      <c r="E50" s="254" t="s">
        <v>1592</v>
      </c>
      <c r="F50" s="217" t="s">
        <v>1553</v>
      </c>
      <c r="G50" s="256" t="s">
        <v>1590</v>
      </c>
      <c r="H50" s="267"/>
      <c r="I50" s="267"/>
      <c r="J50" s="195"/>
      <c r="K50" s="167"/>
    </row>
    <row r="51" spans="1:11" ht="15" customHeight="1">
      <c r="E51" s="254" t="s">
        <v>1593</v>
      </c>
      <c r="F51" s="266" t="s">
        <v>1594</v>
      </c>
      <c r="G51" s="256" t="s">
        <v>1595</v>
      </c>
      <c r="H51" s="256" t="s">
        <v>1529</v>
      </c>
      <c r="I51" s="256" t="s">
        <v>1529</v>
      </c>
      <c r="J51" s="195"/>
      <c r="K51" s="167"/>
    </row>
    <row r="52" spans="1:11" ht="15" customHeight="1">
      <c r="E52" s="254" t="s">
        <v>1596</v>
      </c>
      <c r="F52" s="217" t="s">
        <v>1551</v>
      </c>
      <c r="G52" s="256" t="s">
        <v>1595</v>
      </c>
      <c r="H52" s="267"/>
      <c r="I52" s="267"/>
      <c r="J52" s="195"/>
      <c r="K52" s="167"/>
    </row>
    <row r="53" spans="1:11" ht="15" customHeight="1">
      <c r="E53" s="254" t="s">
        <v>1597</v>
      </c>
      <c r="F53" s="217" t="s">
        <v>1553</v>
      </c>
      <c r="G53" s="256" t="s">
        <v>1595</v>
      </c>
      <c r="H53" s="267"/>
      <c r="I53" s="267"/>
      <c r="J53" s="195"/>
      <c r="K53" s="167"/>
    </row>
    <row r="54" spans="1:11" hidden="1">
      <c r="A54" s="398" t="s">
        <v>1593</v>
      </c>
      <c r="E54" s="254" t="str">
        <f>A54</f>
        <v>9.10</v>
      </c>
      <c r="F54" s="271"/>
      <c r="G54" s="272"/>
      <c r="H54" s="256" t="s">
        <v>1529</v>
      </c>
      <c r="I54" s="256" t="s">
        <v>1529</v>
      </c>
      <c r="J54" s="195"/>
      <c r="K54" s="167"/>
    </row>
    <row r="55" spans="1:11" hidden="1">
      <c r="A55" s="398"/>
      <c r="E55" s="216" t="str">
        <f>A54&amp;".1"</f>
        <v>9.10.1</v>
      </c>
      <c r="F55" s="217" t="s">
        <v>1551</v>
      </c>
      <c r="G55" s="273" t="str">
        <f>IF(G54="","x",G54)</f>
        <v>x</v>
      </c>
      <c r="H55" s="267"/>
      <c r="I55" s="267"/>
      <c r="J55" s="195"/>
      <c r="K55" s="167"/>
    </row>
    <row r="56" spans="1:11" hidden="1">
      <c r="A56" s="398"/>
      <c r="E56" s="262" t="str">
        <f>A54&amp;".2"</f>
        <v>9.10.2</v>
      </c>
      <c r="F56" s="274" t="s">
        <v>1553</v>
      </c>
      <c r="G56" s="275" t="str">
        <f>IF(G54="","x",G54)</f>
        <v>x</v>
      </c>
      <c r="H56" s="276"/>
      <c r="I56" s="276"/>
      <c r="J56" s="195"/>
      <c r="K56" s="167"/>
    </row>
    <row r="57" spans="1:11" ht="15" customHeight="1">
      <c r="E57" s="161"/>
      <c r="F57" s="162" t="s">
        <v>1598</v>
      </c>
      <c r="G57" s="162"/>
      <c r="H57" s="159"/>
      <c r="I57" s="162"/>
      <c r="J57" s="195"/>
      <c r="K57" s="167"/>
    </row>
    <row r="58" spans="1:11">
      <c r="E58" s="254" t="s">
        <v>1599</v>
      </c>
      <c r="F58" s="255" t="s">
        <v>1600</v>
      </c>
      <c r="G58" s="256" t="s">
        <v>1541</v>
      </c>
      <c r="H58" s="256" t="s">
        <v>1529</v>
      </c>
      <c r="I58" s="256" t="s">
        <v>1529</v>
      </c>
      <c r="J58" s="195"/>
      <c r="K58" s="167"/>
    </row>
    <row r="59" spans="1:11">
      <c r="A59" s="398" t="s">
        <v>1601</v>
      </c>
      <c r="E59" s="254" t="str">
        <f>A59</f>
        <v>10.0</v>
      </c>
      <c r="F59" s="266" t="s">
        <v>1602</v>
      </c>
      <c r="G59" s="256" t="s">
        <v>1541</v>
      </c>
      <c r="H59" s="260">
        <f>SUM(I59:J59)</f>
        <v>0</v>
      </c>
      <c r="I59" s="260">
        <f>SUM(I60:I63)</f>
        <v>0</v>
      </c>
      <c r="J59" s="195"/>
      <c r="K59" s="167"/>
    </row>
    <row r="60" spans="1:11" ht="15" customHeight="1">
      <c r="A60" s="398"/>
      <c r="E60" s="216" t="str">
        <f>A59&amp;".1"</f>
        <v>10.0.1</v>
      </c>
      <c r="F60" s="217" t="s">
        <v>1603</v>
      </c>
      <c r="G60" s="256" t="s">
        <v>1541</v>
      </c>
      <c r="H60" s="260">
        <f>SUM(I60:J60)</f>
        <v>0</v>
      </c>
      <c r="I60" s="260">
        <f>SUMIF($F$64:$F$69,$F60,I$64:I$69)</f>
        <v>0</v>
      </c>
      <c r="J60" s="195"/>
      <c r="K60" s="167"/>
    </row>
    <row r="61" spans="1:11" ht="15" customHeight="1">
      <c r="A61" s="398"/>
      <c r="E61" s="216" t="str">
        <f>A59&amp;".2"</f>
        <v>10.0.2</v>
      </c>
      <c r="F61" s="217" t="s">
        <v>1604</v>
      </c>
      <c r="G61" s="256" t="s">
        <v>1541</v>
      </c>
      <c r="H61" s="260">
        <f>SUM(I61:J61)</f>
        <v>0</v>
      </c>
      <c r="I61" s="260">
        <f>SUMIF($F$64:$F$69,$F61,I$64:I$69)</f>
        <v>0</v>
      </c>
      <c r="J61" s="195"/>
      <c r="K61" s="167"/>
    </row>
    <row r="62" spans="1:11" ht="15" customHeight="1">
      <c r="A62" s="398"/>
      <c r="E62" s="216" t="str">
        <f>A59&amp;".3"</f>
        <v>10.0.3</v>
      </c>
      <c r="F62" s="217" t="s">
        <v>1605</v>
      </c>
      <c r="G62" s="256" t="s">
        <v>1541</v>
      </c>
      <c r="H62" s="260">
        <f>SUM(I62:J62)</f>
        <v>0</v>
      </c>
      <c r="I62" s="260">
        <f>SUMIF($F$64:$F$69,$F62,I$64:I$69)</f>
        <v>0</v>
      </c>
      <c r="J62" s="195"/>
      <c r="K62" s="167"/>
    </row>
    <row r="63" spans="1:11" ht="15" customHeight="1">
      <c r="A63" s="398"/>
      <c r="E63" s="216" t="str">
        <f>A59&amp;".4"</f>
        <v>10.0.4</v>
      </c>
      <c r="F63" s="217" t="s">
        <v>1606</v>
      </c>
      <c r="G63" s="256" t="s">
        <v>1541</v>
      </c>
      <c r="H63" s="260">
        <f>SUM(I63:J63)</f>
        <v>0</v>
      </c>
      <c r="I63" s="260">
        <f>SUMIF($F$64:$F$69,$F63,I$64:I$69)</f>
        <v>0</v>
      </c>
      <c r="J63" s="195"/>
      <c r="K63" s="167"/>
    </row>
    <row r="64" spans="1:11" hidden="1">
      <c r="A64" s="398" t="s">
        <v>1601</v>
      </c>
      <c r="E64" s="254" t="str">
        <f>A64</f>
        <v>10.0</v>
      </c>
      <c r="F64" s="277"/>
      <c r="G64" s="256" t="s">
        <v>1541</v>
      </c>
      <c r="H64" s="260">
        <f>SUM(H65:H68)</f>
        <v>0</v>
      </c>
      <c r="I64" s="260">
        <f>SUM(I65:I68)</f>
        <v>0</v>
      </c>
      <c r="J64" s="195"/>
      <c r="K64" s="167"/>
    </row>
    <row r="65" spans="1:11" hidden="1">
      <c r="A65" s="398"/>
      <c r="E65" s="216" t="str">
        <f>A64&amp;".1"</f>
        <v>10.0.1</v>
      </c>
      <c r="F65" s="217" t="s">
        <v>1603</v>
      </c>
      <c r="G65" s="256" t="s">
        <v>1541</v>
      </c>
      <c r="H65" s="278"/>
      <c r="I65" s="278"/>
      <c r="J65" s="195"/>
      <c r="K65" s="167"/>
    </row>
    <row r="66" spans="1:11" hidden="1">
      <c r="A66" s="398"/>
      <c r="E66" s="216" t="str">
        <f>A64&amp;".2"</f>
        <v>10.0.2</v>
      </c>
      <c r="F66" s="217" t="s">
        <v>1604</v>
      </c>
      <c r="G66" s="256" t="s">
        <v>1541</v>
      </c>
      <c r="H66" s="278"/>
      <c r="I66" s="278"/>
      <c r="J66" s="195"/>
      <c r="K66" s="167"/>
    </row>
    <row r="67" spans="1:11" hidden="1">
      <c r="A67" s="398"/>
      <c r="E67" s="216" t="str">
        <f>A64&amp;".3"</f>
        <v>10.0.3</v>
      </c>
      <c r="F67" s="279" t="s">
        <v>1605</v>
      </c>
      <c r="G67" s="256" t="s">
        <v>1541</v>
      </c>
      <c r="H67" s="278"/>
      <c r="I67" s="278"/>
      <c r="J67" s="195"/>
      <c r="K67" s="167"/>
    </row>
    <row r="68" spans="1:11" hidden="1">
      <c r="A68" s="398"/>
      <c r="E68" s="262" t="str">
        <f>A64&amp;".4"</f>
        <v>10.0.4</v>
      </c>
      <c r="F68" s="274" t="s">
        <v>1606</v>
      </c>
      <c r="G68" s="264" t="s">
        <v>1541</v>
      </c>
      <c r="H68" s="265"/>
      <c r="I68" s="265"/>
      <c r="J68" s="195"/>
      <c r="K68" s="167"/>
    </row>
    <row r="69" spans="1:11" ht="15" customHeight="1">
      <c r="E69" s="161"/>
      <c r="F69" s="162" t="s">
        <v>1543</v>
      </c>
      <c r="G69" s="162"/>
      <c r="H69" s="159"/>
      <c r="I69" s="162"/>
      <c r="J69" s="195"/>
      <c r="K69" s="167"/>
    </row>
    <row r="70" spans="1:11" ht="3" customHeight="1">
      <c r="E70" s="189"/>
      <c r="F70" s="189"/>
      <c r="G70" s="189"/>
      <c r="H70" s="189"/>
      <c r="I70" s="190"/>
    </row>
    <row r="71" spans="1:11">
      <c r="E71" s="191" t="s">
        <v>1520</v>
      </c>
      <c r="F71" s="192" t="s">
        <v>1607</v>
      </c>
      <c r="G71" s="192"/>
      <c r="H71" s="188"/>
      <c r="I71" s="167"/>
      <c r="J71" s="196"/>
      <c r="K71" s="167"/>
    </row>
  </sheetData>
  <sheetProtection algorithmName="SHA-512" hashValue="OCegN2wr5kbVJwe2qgAayDot6iGSwxfgZ8UeTsMydI6dBVoSDdxpbPojEDnFg4snOBeUsa2857woPaAFcvU0mg==" saltValue="hZlbNwT9MEt/q0k1bfa6ow==" spinCount="100000" sheet="1" objects="1" scenarios="1" formatColumns="0" formatRows="0"/>
  <mergeCells count="6">
    <mergeCell ref="A59:A63"/>
    <mergeCell ref="A64:A68"/>
    <mergeCell ref="A19:A21"/>
    <mergeCell ref="A54:A56"/>
    <mergeCell ref="E5:H5"/>
    <mergeCell ref="E6:H6"/>
  </mergeCells>
  <dataValidations count="8">
    <dataValidation type="decimal" allowBlank="1" showErrorMessage="1" errorTitle="Ошибка" error="Допускается ввод только неотрицательных чисел!" sqref="H52:I53 H55:I56 H20:I20 H43:I44 H46:I47 H49:I50 H31:I32 H28:I29 H25:I26 I40:I41 H65:I68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F64 F20">
      <formula1>source_of_funding</formula1>
    </dataValidation>
    <dataValidation type="textLength" operator="lessThanOrEqual" allowBlank="1" showInputMessage="1" showErrorMessage="1" errorTitle="Ошибка" error="Допускается ввод не более 900 символов!" sqref="F54:G54 H14:H15 H11:I11">
      <formula1>900</formula1>
    </dataValidation>
    <dataValidation type="decimal" allowBlank="1" showInputMessage="1" showErrorMessage="1" error="Введите значение от 0 до 100%" sqref="H37:I38 H34:I35">
      <formula1>0</formula1>
      <formula2>100</formula2>
    </dataValidation>
    <dataValidation type="whole" allowBlank="1" showErrorMessage="1" errorTitle="Ошибка" error="Допускается ввод только неотрицательных целых чисел!" sqref="H40:H41">
      <formula1>0</formula1>
      <formula2>9.99999999999999E+23</formula2>
    </dataValidation>
    <dataValidation type="whole" allowBlank="1" showInputMessage="1" showErrorMessage="1" errorTitle="Ошибка" error="Введите год с 2000 по 2025!" prompt="укажите год реализации инвестиционной программы" sqref="F19">
      <formula1>2000</formula1>
      <formula2>2025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H12 H16:I17"/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H13">
      <formula1>"a"</formula1>
    </dataValidation>
  </dataValidations>
  <pageMargins left="0.7" right="0.7" top="0.75" bottom="0.75" header="0.3" footer="0.3"/>
  <pageSetup paperSize="9" orientation="portrait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153</vt:i4>
      </vt:variant>
    </vt:vector>
  </HeadingPairs>
  <TitlesOfParts>
    <vt:vector size="161" baseType="lpstr">
      <vt:lpstr>Инструкция</vt:lpstr>
      <vt:lpstr>Титульный</vt:lpstr>
      <vt:lpstr>Список МО</vt:lpstr>
      <vt:lpstr>Показатели (факт)</vt:lpstr>
      <vt:lpstr>Потр. характеристики</vt:lpstr>
      <vt:lpstr>Ссылки на публикации</vt:lpstr>
      <vt:lpstr>Комментарии</vt:lpstr>
      <vt:lpstr>Проверка</vt:lpstr>
      <vt:lpstr>blnWR1</vt:lpstr>
      <vt:lpstr>buhg_flag</vt:lpstr>
      <vt:lpstr>checkCell_List01</vt:lpstr>
      <vt:lpstr>checkCell_List01_1</vt:lpstr>
      <vt:lpstr>checkCell_List02</vt:lpstr>
      <vt:lpstr>checkCell_List03</vt:lpstr>
      <vt:lpstr>checkCell_List04</vt:lpstr>
      <vt:lpstr>checkCell_List04_1</vt:lpstr>
      <vt:lpstr>checkCell_List04_2</vt:lpstr>
      <vt:lpstr>checkCell_List05</vt:lpstr>
      <vt:lpstr>checkCell_List06</vt:lpstr>
      <vt:lpstr>checkCell_List07</vt:lpstr>
      <vt:lpstr>chkGetUpdatesValue</vt:lpstr>
      <vt:lpstr>chkNoUpdatesValue</vt:lpstr>
      <vt:lpstr>Date_of_posting_ref</vt:lpstr>
      <vt:lpstr>Date_of_publication_ref</vt:lpstr>
      <vt:lpstr>dateBuhg</vt:lpstr>
      <vt:lpstr>edit_List03_ipr_pub</vt:lpstr>
      <vt:lpstr>et_Comm</vt:lpstr>
      <vt:lpstr>et_List01</vt:lpstr>
      <vt:lpstr>et_List01_1</vt:lpstr>
      <vt:lpstr>et_List02_1</vt:lpstr>
      <vt:lpstr>et_List02_4</vt:lpstr>
      <vt:lpstr>et_List02_5</vt:lpstr>
      <vt:lpstr>et_List03</vt:lpstr>
      <vt:lpstr>et_List04_1</vt:lpstr>
      <vt:lpstr>et_List04_2</vt:lpstr>
      <vt:lpstr>et_List04_3</vt:lpstr>
      <vt:lpstr>et_List05_1</vt:lpstr>
      <vt:lpstr>et_List06_1</vt:lpstr>
      <vt:lpstr>et_List06_2</vt:lpstr>
      <vt:lpstr>et_List06_3</vt:lpstr>
      <vt:lpstr>et_List06_4</vt:lpstr>
      <vt:lpstr>et_List07_1</vt:lpstr>
      <vt:lpstr>fil</vt:lpstr>
      <vt:lpstr>fil_flag</vt:lpstr>
      <vt:lpstr>FirstLine</vt:lpstr>
      <vt:lpstr>flag_internet</vt:lpstr>
      <vt:lpstr>flag_ipr</vt:lpstr>
      <vt:lpstr>flag_publication</vt:lpstr>
      <vt:lpstr>Info_FilFlag</vt:lpstr>
      <vt:lpstr>Info_ForMOInListMO</vt:lpstr>
      <vt:lpstr>Info_ForMRInListMO</vt:lpstr>
      <vt:lpstr>Info_ForSKIInListMO</vt:lpstr>
      <vt:lpstr>Info_ForSKINumberInListMO</vt:lpstr>
      <vt:lpstr>Info_PeriodInTitle</vt:lpstr>
      <vt:lpstr>Info_PublicationEIAS</vt:lpstr>
      <vt:lpstr>Info_PublicationNotDisclosed</vt:lpstr>
      <vt:lpstr>Info_PublicationPdf</vt:lpstr>
      <vt:lpstr>Info_PublicationWeb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kind_of_activity</vt:lpstr>
      <vt:lpstr>kind_of_activity_01</vt:lpstr>
      <vt:lpstr>kind_of_activity_02</vt:lpstr>
      <vt:lpstr>kind_of_activity_03</vt:lpstr>
      <vt:lpstr>kind_of_fuels</vt:lpstr>
      <vt:lpstr>kind_of_NDS</vt:lpstr>
      <vt:lpstr>kind_of_NDS_tariff</vt:lpstr>
      <vt:lpstr>kind_of_NDS_tariff_etc</vt:lpstr>
      <vt:lpstr>kind_of_publication</vt:lpstr>
      <vt:lpstr>kind_of_purchase_method</vt:lpstr>
      <vt:lpstr>kind_of_service_WARM</vt:lpstr>
      <vt:lpstr>kpp</vt:lpstr>
      <vt:lpstr>LIST_MR_MO_OKTMO</vt:lpstr>
      <vt:lpstr>List02_cons_ee</vt:lpstr>
      <vt:lpstr>List02_costs_OPS</vt:lpstr>
      <vt:lpstr>List02_costs_PH</vt:lpstr>
      <vt:lpstr>List02_flag_index_2</vt:lpstr>
      <vt:lpstr>List02_flag_index_2_2</vt:lpstr>
      <vt:lpstr>List02_p1</vt:lpstr>
      <vt:lpstr>List02_p1_minus_p3</vt:lpstr>
      <vt:lpstr>List02_p3</vt:lpstr>
      <vt:lpstr>List02_p4</vt:lpstr>
      <vt:lpstr>List02_revenue_from_activity_80_flag</vt:lpstr>
      <vt:lpstr>List03_ipr_pub</vt:lpstr>
      <vt:lpstr>List06_date_ip</vt:lpstr>
      <vt:lpstr>List06_date_r_ip</vt:lpstr>
      <vt:lpstr>List06_flag_year</vt:lpstr>
      <vt:lpstr>List06_main_column</vt:lpstr>
      <vt:lpstr>List06_objective_of_IPR</vt:lpstr>
      <vt:lpstr>List07_date_c_ip</vt:lpstr>
      <vt:lpstr>logical</vt:lpstr>
      <vt:lpstr>logical_two</vt:lpstr>
      <vt:lpstr>mo_List01</vt:lpstr>
      <vt:lpstr>MONTH</vt:lpstr>
      <vt:lpstr>mr_List01</vt:lpstr>
      <vt:lpstr>nalog</vt:lpstr>
      <vt:lpstr>objective_of_IPR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pDel_List02_1</vt:lpstr>
      <vt:lpstr>pDel_List02_5</vt:lpstr>
      <vt:lpstr>pDel_List03</vt:lpstr>
      <vt:lpstr>pDel_List04_1</vt:lpstr>
      <vt:lpstr>pDel_List04_2</vt:lpstr>
      <vt:lpstr>pDel_List04_3</vt:lpstr>
      <vt:lpstr>pDel_List04_4</vt:lpstr>
      <vt:lpstr>pDel_List04_5</vt:lpstr>
      <vt:lpstr>pDel_List04_6</vt:lpstr>
      <vt:lpstr>pDel_List06_1</vt:lpstr>
      <vt:lpstr>pDel_List06_2</vt:lpstr>
      <vt:lpstr>pDel_List06_3</vt:lpstr>
      <vt:lpstr>pDel_List06_4</vt:lpstr>
      <vt:lpstr>pDel_List07_1</vt:lpstr>
      <vt:lpstr>pIns_Comm</vt:lpstr>
      <vt:lpstr>pIns_List01_1</vt:lpstr>
      <vt:lpstr>pIns_List02_1</vt:lpstr>
      <vt:lpstr>pIns_List02_5</vt:lpstr>
      <vt:lpstr>pIns_List03</vt:lpstr>
      <vt:lpstr>pIns_List04_1</vt:lpstr>
      <vt:lpstr>pIns_List04_4</vt:lpstr>
      <vt:lpstr>pIns_List06_1</vt:lpstr>
      <vt:lpstr>pIns_List06_2</vt:lpstr>
      <vt:lpstr>pIns_List06_3</vt:lpstr>
      <vt:lpstr>pIns_List07_1</vt:lpstr>
      <vt:lpstr>Posting_ref</vt:lpstr>
      <vt:lpstr>pVDel_List06_1</vt:lpstr>
      <vt:lpstr>pVIns_List06_1</vt:lpstr>
      <vt:lpstr>QUARTER</vt:lpstr>
      <vt:lpstr>REESTR_ORG_RANGE</vt:lpstr>
      <vt:lpstr>REGION</vt:lpstr>
      <vt:lpstr>region_name</vt:lpstr>
      <vt:lpstr>revenue_from_activity_80_flag</vt:lpstr>
      <vt:lpstr>share_of_costs_List04</vt:lpstr>
      <vt:lpstr>SKI_number</vt:lpstr>
      <vt:lpstr>source_of_funding</vt:lpstr>
      <vt:lpstr>strPublication</vt:lpstr>
      <vt:lpstr>TECH_ORG_ID</vt:lpstr>
      <vt:lpstr>unit_for_List02</vt:lpstr>
      <vt:lpstr>UpdStatus</vt:lpstr>
      <vt:lpstr>vdet</vt:lpstr>
      <vt:lpstr>Vet_List06_1</vt:lpstr>
      <vt:lpstr>Website_address_internet</vt:lpstr>
      <vt:lpstr>year_list</vt:lpstr>
      <vt:lpstr>'Показатели (факт)'!Область_печати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организациями, осуществляющими водоотведение</dc:title>
  <dc:subject>Показатели, подлежащие раскрытию организациями, осуществляющими водоотведение</dc:subject>
  <dc:creator>--</dc:creator>
  <cp:lastModifiedBy>Яшунина Татьяна Николаевна</cp:lastModifiedBy>
  <cp:lastPrinted>2017-03-30T07:30:56Z</cp:lastPrinted>
  <dcterms:created xsi:type="dcterms:W3CDTF">2004-05-21T07:18:45Z</dcterms:created>
  <dcterms:modified xsi:type="dcterms:W3CDTF">2017-03-30T13:41:29Z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JKH.OPEN.INFO.BALANCE.VO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6.0.1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FACT</vt:lpwstr>
  </property>
  <property fmtid="{D5CDD505-2E9C-101B-9397-08002B2CF9AE}" pid="19" name="ProtectBook">
    <vt:i4>0</vt:i4>
  </property>
</Properties>
</file>