
<file path=[Content_Types].xml><?xml version="1.0" encoding="utf-8"?>
<Types xmlns="http://schemas.openxmlformats.org/package/2006/content-types">
  <Default Extension="png" ContentType="image/png"/>
  <Default Extension="bin" ContentType="application/vnd.ms-office.activeX"/>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xlsBook" defaultThemeVersion="124226"/>
  <bookViews>
    <workbookView xWindow="0" yWindow="60" windowWidth="21690" windowHeight="12765" tabRatio="825" firstSheet="4" activeTab="6"/>
  </bookViews>
  <sheets>
    <sheet name="modProv" sheetId="536" state="veryHidden" r:id="rId1"/>
    <sheet name="modList00" sheetId="537" state="veryHidden" r:id="rId2"/>
    <sheet name="modList01" sheetId="538" state="veryHidden" r:id="rId3"/>
    <sheet name="modList02" sheetId="539" state="veryHidden" r:id="rId4"/>
    <sheet name="Инструкция" sheetId="525" r:id="rId5"/>
    <sheet name="Лог обновления" sheetId="429" state="veryHidden" r:id="rId6"/>
    <sheet name="Титульный" sheetId="437" r:id="rId7"/>
    <sheet name="Список МО" sheetId="497" r:id="rId8"/>
    <sheet name="Стандарты" sheetId="526" r:id="rId9"/>
    <sheet name="Ссылки на публикации" sheetId="527" state="veryHidden" r:id="rId10"/>
    <sheet name="Комментарии" sheetId="431" r:id="rId11"/>
    <sheet name="Проверка" sheetId="432" r:id="rId12"/>
    <sheet name="AllSheetsInThisWorkbook" sheetId="389" state="veryHidden" r:id="rId13"/>
    <sheet name="TEHSHEET" sheetId="205" state="veryHidden" r:id="rId14"/>
    <sheet name="et_union_hor" sheetId="471" state="veryHidden" r:id="rId15"/>
    <sheet name="et_union_vert" sheetId="521" state="veryHidden" r:id="rId16"/>
    <sheet name="modInfo" sheetId="513" state="veryHidden" r:id="rId17"/>
    <sheet name="modRegion" sheetId="528" state="veryHidden" r:id="rId18"/>
    <sheet name="modReestr" sheetId="433" state="veryHidden" r:id="rId19"/>
    <sheet name="modfrmReestr" sheetId="434" state="veryHidden" r:id="rId20"/>
    <sheet name="modUpdTemplMain" sheetId="424" state="veryHidden" r:id="rId21"/>
    <sheet name="REESTR_ORG" sheetId="390" state="veryHidden" r:id="rId22"/>
    <sheet name="modClassifierValidate" sheetId="400" state="veryHidden" r:id="rId23"/>
    <sheet name="modHyp" sheetId="398" state="veryHidden" r:id="rId24"/>
    <sheet name="modList03" sheetId="516" state="veryHidden" r:id="rId25"/>
    <sheet name="modfrmDateChoose" sheetId="517" state="veryHidden" r:id="rId26"/>
    <sheet name="modComm" sheetId="514" state="veryHidden" r:id="rId27"/>
    <sheet name="modThisWorkbook" sheetId="511" state="veryHidden" r:id="rId28"/>
    <sheet name="REESTR_MO" sheetId="518" state="veryHidden" r:id="rId29"/>
    <sheet name="modfrmReestrMR" sheetId="519" state="veryHidden" r:id="rId30"/>
    <sheet name="modfrmCheckUpdates" sheetId="512" state="veryHidden" r:id="rId31"/>
  </sheets>
  <definedNames>
    <definedName name="_xlnm._FilterDatabase" localSheetId="11" hidden="1">Проверка!$B$4:$D$4</definedName>
    <definedName name="anscount" hidden="1">1</definedName>
    <definedName name="checkCell_1">'Список МО'!$D$13:$H$16</definedName>
    <definedName name="checkCell_1_1">'Список МО'!$F$8:$H$9</definedName>
    <definedName name="checkCell_2">Стандарты!$E$10:$H$46</definedName>
    <definedName name="checkCell_3">'Ссылки на публикации'!$E$11:$H$15</definedName>
    <definedName name="chkGetUpdatesValue">Инструкция!$AA$100</definedName>
    <definedName name="chkNoUpdatesValue">Инструкция!$AA$102</definedName>
    <definedName name="data_List02_1">Стандарты!$F$12:$F$16</definedName>
    <definedName name="data_List02_2">Стандарты!$F$17:$F$27</definedName>
    <definedName name="data_List02_3">Стандарты!$F$30:$F$34</definedName>
    <definedName name="data_List02_4">Стандарты!$F$35:$F$39</definedName>
    <definedName name="data_List02_5">Стандарты!$F$45:$F$46</definedName>
    <definedName name="Date_of_publication_ref">'Ссылки на публикации'!$G$11:$G$15</definedName>
    <definedName name="DocProp_TemplateCode">TEHSHEET!$O$2</definedName>
    <definedName name="DocProp_Version">TEHSHEET!$O$1</definedName>
    <definedName name="double_rate_tariff">Титульный!$F$34</definedName>
    <definedName name="et_Comm">et_union_hor!$10:$10</definedName>
    <definedName name="et_List01">et_union_hor!$4:$5</definedName>
    <definedName name="et_List01_1">et_union_hor!$4:$4</definedName>
    <definedName name="et_List02_1">et_union_hor!$23:$23</definedName>
    <definedName name="et_List02_2">et_union_hor!$28:$30</definedName>
    <definedName name="et_List02_3">et_union_hor!$35:$35</definedName>
    <definedName name="et_List02_4">et_union_hor!$40:$40</definedName>
    <definedName name="et_List02_5">et_union_hor!$45:$45</definedName>
    <definedName name="et_List03">et_union_hor!$16:$17</definedName>
    <definedName name="fil">Титульный!$F$22</definedName>
    <definedName name="fil_flag">Титульный!$F$19</definedName>
    <definedName name="FirstLine">Инструкция!$A$6</definedName>
    <definedName name="flag_ipr">Титульный!$F$30</definedName>
    <definedName name="flag_NVV">Титульный!$F$13</definedName>
    <definedName name="flag_publication">Титульный!$F$11</definedName>
    <definedName name="group_rates">Титульный!$F$32</definedName>
    <definedName name="Info_FilFlag">modInfo!$B$1</definedName>
    <definedName name="Info_ForMOInListMO">modInfo!$B$12</definedName>
    <definedName name="Info_ForMRInListMO">modInfo!$B$11</definedName>
    <definedName name="Info_ForSKIInListMO">modInfo!$B$13</definedName>
    <definedName name="Info_ForSKINumberInListMO">modInfo!$B$14</definedName>
    <definedName name="Info_NoteStandarts">modInfo!$B$16</definedName>
    <definedName name="Info_P1_5Standarts">modInfo!$B$17</definedName>
    <definedName name="Info_PeriodInTitle">modInfo!$B$4</definedName>
    <definedName name="Info_PublicationNotDisclosed">modInfo!$B$9</definedName>
    <definedName name="Info_PublicationPdf">modInfo!$B$8</definedName>
    <definedName name="Info_PublicationWeb">modInfo!$B$7</definedName>
    <definedName name="Info_TitleGroupRates">modInfo!$B$5</definedName>
    <definedName name="Info_TitleKindPublication">modInfo!$B$3</definedName>
    <definedName name="Info_TitlePublication">modInfo!$B$2</definedName>
    <definedName name="inn">Титульный!$F$23</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pr">Стандарты!$G$11</definedName>
    <definedName name="kind_group_rates">TEHSHEET!$S$4:$S$8</definedName>
    <definedName name="kind_of_control_method">TEHSHEET!$K$2:$K$7</definedName>
    <definedName name="kind_of_NDS">TEHSHEET!$H$2:$H$4</definedName>
    <definedName name="kind_of_NDS_tariff">TEHSHEET!$H$7:$H$8</definedName>
    <definedName name="kind_of_NDS_tariff_etc">TEHSHEET!$H$12</definedName>
    <definedName name="kind_of_publication">TEHSHEET!$G$2:$G$3</definedName>
    <definedName name="kind_of_unit">TEHSHEET!$J$2:$J$4</definedName>
    <definedName name="kpp">Титульный!$F$24</definedName>
    <definedName name="LIST_MR_MO_OKTMO">REESTR_MO!$A$2:$D$308</definedName>
    <definedName name="List02_GroundMaterials">Стандарты!$G$10:$G$46</definedName>
    <definedName name="List02_p_1_5">Стандарты!$F$29:$G$29</definedName>
    <definedName name="List02_p_2">Стандарты!$F$43:$G$45</definedName>
    <definedName name="List02_web_p_1_5">Стандарты!$F$29</definedName>
    <definedName name="logical">TEHSHEET!$D$2:$D$3</definedName>
    <definedName name="mo_List01">'Список МО'!$G$13:$G$16</definedName>
    <definedName name="MONTH">TEHSHEET!$E$2:$E$13</definedName>
    <definedName name="mr_List01">'Список МО'!$E$13:$E$16</definedName>
    <definedName name="nalog">Титульный!$F$28</definedName>
    <definedName name="nds">Титульный!$F$36</definedName>
    <definedName name="org">Титульный!$F$21</definedName>
    <definedName name="Org_Address">Титульный!$F$39:$F$40</definedName>
    <definedName name="Org_buhg">Титульный!$F$47:$F$48</definedName>
    <definedName name="Org_main">Титульный!$F$43:$F$44</definedName>
    <definedName name="Org_otv_lico">Титульный!$F$51:$F$54</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Del_Comm">Комментарии!$C$12:$C$13</definedName>
    <definedName name="pDel_List01_1">'Список МО'!$C$13:$C$16</definedName>
    <definedName name="pDel_List01_2">'Список МО'!$I$13:$I$16</definedName>
    <definedName name="pDel_List02_1">Стандарты!$C$12:$C$16</definedName>
    <definedName name="pDel_List02_2">Стандарты!$C$17:$C$27</definedName>
    <definedName name="pDel_List02_3">Стандарты!$C$30:$C$34</definedName>
    <definedName name="pDel_List02_4">Стандарты!$C$35:$C$39</definedName>
    <definedName name="pDel_List02_5">Стандарты!$C$45:$C$46</definedName>
    <definedName name="pDel_List03">'Ссылки на публикации'!$C$11:$C$15</definedName>
    <definedName name="periodEnd">Титульный!$F$17</definedName>
    <definedName name="periodStart">Титульный!$F$16</definedName>
    <definedName name="pIns_Comm">Комментарии!$E$13</definedName>
    <definedName name="pIns_List01_1">'Список МО'!$E$16</definedName>
    <definedName name="pIns_List02_1">Стандарты!$E$16</definedName>
    <definedName name="pIns_List02_2">Стандарты!$E$27</definedName>
    <definedName name="pIns_List02_3">Стандарты!$E$34</definedName>
    <definedName name="pIns_List02_4">Стандарты!$E$39</definedName>
    <definedName name="pIns_List02_5">Стандарты!$E$46</definedName>
    <definedName name="pIns_List03">'Ссылки на публикации'!$E$15</definedName>
    <definedName name="PROT_22">P3_PROT_22,P4_PROT_22,P5_PROT_22</definedName>
    <definedName name="QUARTER">TEHSHEET!$F$2:$F$5</definedName>
    <definedName name="REGION">TEHSHEET!$A$2:$A$85</definedName>
    <definedName name="region_name">Титульный!$F$7</definedName>
    <definedName name="RegulatoryPeriod">Титульный!$F$16:$F$17</definedName>
    <definedName name="SAPBEXrevision" hidden="1">1</definedName>
    <definedName name="SAPBEXsysID" hidden="1">"BW2"</definedName>
    <definedName name="SAPBEXwbID" hidden="1">"479GSPMTNK9HM4ZSIVE5K2SH6"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SKI_number">TEHSHEET!$I$2:$I$21</definedName>
    <definedName name="strPublication">Титульный!$F$9</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TECH_ORG_ID">Титульный!$F$1</definedName>
    <definedName name="TSphere">TEHSHEET!$O$3</definedName>
    <definedName name="TSphere_full">TEHSHEET!$O$5</definedName>
    <definedName name="TSphere_trans">TEHSHEET!$O$4</definedName>
    <definedName name="unit_tariff">TEHSHEET!$T$3:$W$3</definedName>
    <definedName name="unit_tariff_double_rate_c">TEHSHEET!$V$3</definedName>
    <definedName name="unit_tariff_double_rate_p">TEHSHEET!$U$3</definedName>
    <definedName name="unit_tariff_single_rate">TEHSHEET!$T$3</definedName>
    <definedName name="unit_tariff_useful_output">TEHSHEET!$W$3</definedName>
    <definedName name="UpdStatus">Инструкция!$AA$1</definedName>
    <definedName name="vdet">Титульный!$F$26</definedName>
    <definedName name="Website_address_internet">'Ссылки на публикации'!$H$11:$H$15</definedName>
    <definedName name="year_list">TEHSHEET!$C$2:$C$6</definedName>
  </definedNames>
  <calcPr calcId="145621"/>
</workbook>
</file>

<file path=xl/calcChain.xml><?xml version="1.0" encoding="utf-8"?>
<calcChain xmlns="http://schemas.openxmlformats.org/spreadsheetml/2006/main">
  <c r="F30" i="526" l="1"/>
  <c r="E24" i="526"/>
  <c r="E26" i="526"/>
  <c r="E25" i="526"/>
  <c r="D24" i="526"/>
  <c r="D26" i="526" s="1"/>
  <c r="E21" i="526"/>
  <c r="E23" i="526"/>
  <c r="E22" i="526"/>
  <c r="D21" i="526"/>
  <c r="D23" i="526" s="1"/>
  <c r="E18" i="526"/>
  <c r="E20" i="526"/>
  <c r="E19" i="526"/>
  <c r="D18" i="526"/>
  <c r="D20" i="526" s="1"/>
  <c r="B17" i="513"/>
  <c r="E40" i="471"/>
  <c r="E35" i="471"/>
  <c r="E28" i="471"/>
  <c r="D28" i="471"/>
  <c r="D29" i="471" s="1"/>
  <c r="E23" i="471"/>
  <c r="D17" i="471"/>
  <c r="D16" i="471"/>
  <c r="V2" i="205"/>
  <c r="E30" i="471" s="1"/>
  <c r="U2" i="205"/>
  <c r="E29" i="471" s="1"/>
  <c r="D14" i="527"/>
  <c r="D13" i="527"/>
  <c r="D12" i="527"/>
  <c r="D11" i="527"/>
  <c r="E39" i="526"/>
  <c r="E35" i="526"/>
  <c r="F28" i="526"/>
  <c r="D25" i="526" l="1"/>
  <c r="D22" i="526"/>
  <c r="D19" i="526"/>
  <c r="D30" i="471"/>
</calcChain>
</file>

<file path=xl/sharedStrings.xml><?xml version="1.0" encoding="utf-8"?>
<sst xmlns="http://schemas.openxmlformats.org/spreadsheetml/2006/main" count="1304" uniqueCount="733">
  <si>
    <t>№</t>
  </si>
  <si>
    <t>NSRF</t>
  </si>
  <si>
    <t>MR_NAME</t>
  </si>
  <si>
    <t>OKTMO_MR_NAME</t>
  </si>
  <si>
    <t>MO_NAME</t>
  </si>
  <si>
    <t>OKTMO_NAME</t>
  </si>
  <si>
    <t>RST_ORG_ID</t>
  </si>
  <si>
    <t>ORG_NAME</t>
  </si>
  <si>
    <t>INN_NAME</t>
  </si>
  <si>
    <t>KPP_NAME</t>
  </si>
  <si>
    <t>VDET_NAME</t>
  </si>
  <si>
    <t>МР</t>
  </si>
  <si>
    <t>МО</t>
  </si>
  <si>
    <t>МО_ОКТМО</t>
  </si>
  <si>
    <t>Титульный</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</si>
  <si>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"Ссылки на публикации"!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</si>
  <si>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тарифов (на официальном сайте органа местного самоуправления поселения или городского округа в случае передачи законом субъекта Российской Федерации полномочий по утверждению тарифов в сфере водоснабжения и водоотведения органам местного самоуправления) предусмотрено пунктом 3 (а) постановления Правительства №6 от 17.01.2013</t>
  </si>
  <si>
    <t>Задайте период регулирования, выбрав даты начала и окончания очередного периода регулирования из календаря (иконка справа от указанной ячейки), либо введите дату непосредственно в ячейку в формате - 'ДД.ММ.ГГГГ'</t>
  </si>
  <si>
    <t>Шаблон заполняется раздельно по каждому виду тарифа</t>
  </si>
  <si>
    <t>Ссылки на публикации</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</si>
  <si>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</si>
  <si>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Обосновывающие материалы (документы) необходимо загружать с помощью "ЕИАС Мониторинг". Ссылка на инструкцию по загрузке обосновывающих материалов (документов)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</si>
  <si>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</si>
  <si>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Список МО</t>
  </si>
  <si>
    <t>В случае, если тариф не дифференцируется по системам коммунальной инфраструктуры, перечислите все муниципальные районы, в которых организация осуществляет услуги холодного водоснабжения</t>
  </si>
  <si>
    <t>В случае, если тариф не дифференцируется по системам коммунальной инфраструктуры, перечислите все муниципальные образования, в которых организация осуществляет услуги холодного водоснабжения</t>
  </si>
  <si>
    <t>Признак дифференциации тарифа</t>
  </si>
  <si>
    <t>В случае, если тариф не дифференцируется по системам холодного водоснабжения, укажите '1'. Введите значение от 1 до 100, чтобы указать очередной условный порядковый номер системы холодного водоснабжения</t>
  </si>
  <si>
    <t>Стандарты</t>
  </si>
  <si>
    <t>В качестве примечания Вы можете указать единицу измерения</t>
  </si>
  <si>
    <t>Дифференциация тарифа</t>
  </si>
  <si>
    <t>ПУБЛИЧНОЕ АКЦИОНЕРНОЕ ОБЩЕСТВО "ВТОРАЯ ГЕНЕРИРУЮЩАЯ КОМПАНИЯ ОПТОВОГО РЫНКА ЭЛЕКТРОЭНЕРГИИ"</t>
  </si>
  <si>
    <t>Система коммунальной инфраструктуры</t>
  </si>
  <si>
    <t>Условный порядковый номер</t>
  </si>
  <si>
    <t>Описание</t>
  </si>
  <si>
    <t>№ п/п</t>
  </si>
  <si>
    <t>Муниципальный район</t>
  </si>
  <si>
    <t>Муниципальное образование</t>
  </si>
  <si>
    <t>ОКТМО</t>
  </si>
  <si>
    <t>1</t>
  </si>
  <si>
    <t>2</t>
  </si>
  <si>
    <t>3</t>
  </si>
  <si>
    <t>4</t>
  </si>
  <si>
    <t>5</t>
  </si>
  <si>
    <t>Добавить МР</t>
  </si>
  <si>
    <t>01.01.2016</t>
  </si>
  <si>
    <t>Предложение об установлении тарифов в сфере холодного водоснабжения и о способах приобретения, стоимости и объемах товаров, необходимых для производства регулируемых товаров и (или) оказания регулируемых услуг</t>
  </si>
  <si>
    <t>Субъект РФ</t>
  </si>
  <si>
    <t>Рязанская область</t>
  </si>
  <si>
    <t>Публикация</t>
  </si>
  <si>
    <t>На сайте регулирующего органа</t>
  </si>
  <si>
    <t>По желанию организации информация раскрыта в дополнительных источниках публикации?</t>
  </si>
  <si>
    <t>нет</t>
  </si>
  <si>
    <t>Указывать разбивку НВВ по полугодиям</t>
  </si>
  <si>
    <t>Период регулирования</t>
  </si>
  <si>
    <t>Начало очередного периода регулирования</t>
  </si>
  <si>
    <t>Окончание очередного периода регулирования</t>
  </si>
  <si>
    <t>Является ли данное юридическое лицо подразделением (филиалом) другой организации</t>
  </si>
  <si>
    <t>да</t>
  </si>
  <si>
    <t>Наименование организации</t>
  </si>
  <si>
    <t>Наименование филиала</t>
  </si>
  <si>
    <t>филиал ПАО "ОГК-2" - Рязанская ГРЭС</t>
  </si>
  <si>
    <t>ИНН</t>
  </si>
  <si>
    <t>2607018122</t>
  </si>
  <si>
    <t>КПП</t>
  </si>
  <si>
    <t>621143001</t>
  </si>
  <si>
    <t>Вид деятельности</t>
  </si>
  <si>
    <t>Холодное водоснабжение</t>
  </si>
  <si>
    <t>Режим налогообложения</t>
  </si>
  <si>
    <t>Организация выполняет/планирует к выполнению инвестиционную программу</t>
  </si>
  <si>
    <t>Тариф</t>
  </si>
  <si>
    <t>Наличие двухставочного тарифа</t>
  </si>
  <si>
    <t>НДС (Отметка об учтенном НДС)</t>
  </si>
  <si>
    <t>Адрес регулируемой организации</t>
  </si>
  <si>
    <t>Юридический адрес</t>
  </si>
  <si>
    <t xml:space="preserve">356126, Ставропольский край, </t>
  </si>
  <si>
    <t>Почтовый адрес</t>
  </si>
  <si>
    <t>Руководитель</t>
  </si>
  <si>
    <t>Фамилия, имя, отчество</t>
  </si>
  <si>
    <t>(код) номер телефона</t>
  </si>
  <si>
    <t>Главный бухгалтер</t>
  </si>
  <si>
    <t>Должностное лицо, ответственное за составление формы</t>
  </si>
  <si>
    <t>Должность</t>
  </si>
  <si>
    <t>e-mail</t>
  </si>
  <si>
    <t>Дата/Время</t>
  </si>
  <si>
    <t>Сообщение</t>
  </si>
  <si>
    <t>Статус</t>
  </si>
  <si>
    <t>Проверка доступных обновлений...</t>
  </si>
  <si>
    <t>Информация</t>
  </si>
  <si>
    <t>Доступно обновление до версии 2.1.1</t>
  </si>
  <si>
    <t>Описание изменений: Версия 2.1.1 (для шаблонов версии 2.1)
1. Расширение значений поля "Метод регулирования" (п.1.2) на листе "Стандарты" значениями "метод установления фиксированных тарифов" и "метод установления предельных тарифов".
Для шаблонов версии ниже 2.1 воспользуйтесь ссылкой: https://tariff.eias.ru/svn/templates/REGIONAL/RI/JKH.OPEN.INFO.REQUEST.HVS/trunk/JKH.OPEN.INFO.REQUEST.HVS.xls</t>
  </si>
  <si>
    <t>Размер файла обновления: 242688 байт</t>
  </si>
  <si>
    <t>Подготовка к обновлению...</t>
  </si>
  <si>
    <t>Сохранение файла резервной копии: T:\Упр. рег. в сфере КК\Мониторинга и наблюдения организаций коммунальной сферы\@Общая\ЕИАС\!!!! Шаблоны РЕГИОНАЛЬНЫЕ\ГОТОВЫЕ ШАБЛОНЫ\Раскрытие информации\!!! Новые шаблоны\ВС\JKH.OPEN.INFO.REQUEST.HVS.BKP..xls</t>
  </si>
  <si>
    <t>Резервная копия создана: T:\Упр. рег. в сфере КК\Мониторинга и наблюдения организаций коммунальной сферы\@Общая\ЕИАС\!!!! Шаблоны РЕГИОНАЛЬНЫЕ\ГОТОВЫЕ ШАБЛОНЫ\Раскрытие информации\!!! Новые шаблоны\ВС\JKH.OPEN.INFO.REQUEST.HVS.BKP..xls</t>
  </si>
  <si>
    <t>Создание книги для установки обновлений...</t>
  </si>
  <si>
    <t>Ошибка при инициализации обновления</t>
  </si>
  <si>
    <t>Ошибка</t>
  </si>
  <si>
    <t>Файл обновления загружен: T:\Упр. рег. в сфере КК\Мониторинга и наблюдения организаций коммунальной сферы\@Общая\ЕИАС\!!!! Шаблоны РЕГИОНАЛЬНЫЕ\ГОТОВЫЕ ШАБЛОНЫ\Раскрытие информации\!!! Новые шаблоны\ВС\UPDATE.JKH.OPEN.INFO.REQUEST.HVS.TO.2.1.1.86.xls</t>
  </si>
  <si>
    <t>Обновление завершилось удачно! Шаблон JKH.OPEN.INFO.REQUEST.HVS.BKP..xls сохранен под именем 'JKH.OPEN.INFO.REQUEST.HVS.BKP.(v2.1.1).xls'</t>
  </si>
  <si>
    <t>Доступно обновление до версии 2.1.3</t>
  </si>
  <si>
    <t>Описание изменений: ! Обновление доступно для шаблонов версии 2.1 и выше		
до версии 2.1.3		
1. скорректировано заполнение поля 'Условный порядковый номер' на листе 'Список МО';		
2. добавлена информации о соответствие форм приказа ФСТ России № 129 от 15 мая 2013 г. на листе 'Стандарты';		
3. добавлен показатель 'размер недополученных доходов регулируемой организацией (при их наличии), исчисленном в соответствии с основами ценообразования в сфере водоснабжения и водоотведения, утверждаемыми Правительством Российской Федерации, тыс руб' на листе 'Стандарты'		
до версии 2.1.2		
1. скорректирована проверка при сохранении		
до версии 2.1.1		
1. расширен список значений поля 'Метод регулирования' (п.1.2) на листе 'Стандарты'
Если версия Вашего шаблона ниже 2.1, обратитесь к администратору Вашего субъекта РФ.</t>
  </si>
  <si>
    <t>Размер файла обновления: 421888 байт</t>
  </si>
  <si>
    <t>Сохранение файла резервной копии: C:\Users\Sergey.Merkurev\Desktop\Шаблоны 22.04.2014\ВС\JKH.OPEN.INFO.REQUEST.HVS.BKP..xls</t>
  </si>
  <si>
    <t>Резервная копия создана: C:\Users\Sergey.Merkurev\Desktop\Шаблоны 22.04.2014\ВС\JKH.OPEN.INFO.REQUEST.HVS.BKP..xls</t>
  </si>
  <si>
    <t>Файл обновления загружен: C:\Users\Sergey.Merkurev\Desktop\Шаблоны 22.04.2014\ВС\UPDATE.JKH.OPEN.INFO.REQUEST.HVS.TO.2.1.3.65.xls</t>
  </si>
  <si>
    <t>Обновление завершилось удачно! Шаблон JKH.OPEN.INFO.REQUEST.HVS.xls сохранен под именем 'JKH.OPEN.INFO.REQUEST.HVS(v2.1.3).xls'</t>
  </si>
  <si>
    <t>Версия шаблона 2.1.3 актуальна, обновление не требуется</t>
  </si>
  <si>
    <t>Доступно обновление до версии 2.1.4</t>
  </si>
  <si>
    <t>Описание изменений: ! Обновление доступно для шаблонов версии 2.1 и выше
до версии 2.1.4
1. скорректирована работа с полем 'Тариф' на листе 'Титульный' (в части отображения двухставочного тарифа)	
до версии 2.1.3		
1. скорректировано заполнение поля 'Условный порядковый номер' на листе 'Список МО';		
2. добавлена информации о соответствие форм приказа ФСТ России № 129 от 15 мая 2013 г. на листе 'Стандарты';		
3. добавлен показатель 'размер недополученных доходов регулируемой организацией (при их наличии), исчисленном в соответствии с основами ценообразования в сфере водоснабжения и водоотведения, утверждаемыми Правительством Российской Федерации, тыс руб' на листе 'Стандарты'		
до версии 2.1.2		
1. скорректирована проверка при сохранении		
до версии 2.1.1		
1. расширен список значений поля 'Метод регулирования' (п.1.2) на листе 'Стандарты'
Если версия Вашего шаблона ниже 2.1, обратитесь к администратору Вашего субъекта РФ.</t>
  </si>
  <si>
    <t>Размер файла обновления: 433152 байт</t>
  </si>
  <si>
    <t>Сохранение файла резервной копии: C:\Users\Sergey.Merkurev\Desktop\1111111111111111111\JKH.OPEN.INFO.REQUEST.HVS(3).BKP..xls</t>
  </si>
  <si>
    <t>Резервная копия создана: C:\Users\Sergey.Merkurev\Desktop\1111111111111111111\JKH.OPEN.INFO.REQUEST.HVS(3).BKP..xls</t>
  </si>
  <si>
    <t>Файл обновления загружен: C:\Users\Sergey.Merkurev\Desktop\1111111111111111111\UPDATE.JKH.OPEN.INFO.REQUEST.HVS.TO.2.1.4.70.xls</t>
  </si>
  <si>
    <t>Обновление завершилось удачно! Шаблон JKH.OPEN.INFO.REQUEST.HVS(3).xls сохранен под именем 'JKH.OPEN.INFO.REQUEST.HVS(3)(v2.1.4).xls'</t>
  </si>
  <si>
    <t>Версия шаблона 2.1.4 актуальна, обновление не требуется</t>
  </si>
  <si>
    <t>Доступно обновление до версии 2.1.5</t>
  </si>
  <si>
    <t>Описание изменений: ! Обновление доступно для шаблонов версии 2.1 и выше
до версии 2.1.5
1. скорректированы формулировки на листе 'Стандарты' согласно нормативно-правовым актам
до версии 2.1.4
1. скорректирована работа с полем 'Тариф' на листе 'Титульный' (в части отображения двухставочного тарифа)	
до версии 2.1.3		
1. скорректировано заполнение поля 'Условный порядковый номер' на листе 'Список МО';		
2. добавлена информации о соответствие форм приказа ФСТ России № 129 от 15 мая 2013 г. на листе 'Стандарты';		
3. добавлен показатель 'размер недополученных доходов регулируемой организацией (при их наличии), исчисленном в соответствии с основами ценообразования в сфере водоснабжения и водоотведения, утверждаемыми Правительством Российской Федерации, тыс руб' на листе 'Стандарты'		
до версии 2.1.2		
1. скорректирована проверка при сохранении		
до версии 2.1.1		
1. расширен список значений поля 'Метод регулирования' (п.1.2) на листе 'Стандарты'
Если версия Вашего шаблона ниже 2.1, обратитесь к администратору Вашего субъекта РФ.</t>
  </si>
  <si>
    <t>Размер файла обновления: 612864 байт</t>
  </si>
  <si>
    <t>Сохранение файла резервной копии: C:\Users\isekeeva\Desktop\эбжэ.BKP.xls</t>
  </si>
  <si>
    <t>Резервная копия создана: C:\Users\isekeeva\Desktop\эбжэ.BKP.xls</t>
  </si>
  <si>
    <t>Файл обновления загружен: C:\Users\isekeeva\Desktop\Шаблоны для РЭКа\ХВС\UPDATE.JKH.OPEN.INFO.REQUEST.HVS.TO.2.1.5.84.xls</t>
  </si>
  <si>
    <t>Версия шаблона 2.1.5 актуальна, обновление не требуется</t>
  </si>
  <si>
    <t xml:space="preserve"> (требуется обновление)</t>
  </si>
  <si>
    <t>JKH.OPEN.INFO.REQUEST.HVS</t>
  </si>
  <si>
    <t>• На рабочем месте должен быть установлен MS Office 2007 SP3, 2010, 2013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Параметры Excel | Центр управления безопасностью | Параметры центра управления безопасностью | Параметры макросов | Включить все макросы | ОК)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следует выбирать формат XLSM (Книга Excel)</t>
  </si>
  <si>
    <t>A</t>
  </si>
  <si>
    <t xml:space="preserve"> - необязательные для заполнения</t>
  </si>
  <si>
    <t xml:space="preserve"> - с формулами и константами</t>
  </si>
  <si>
    <t xml:space="preserve"> - обязательные для заполнения</t>
  </si>
  <si>
    <t xml:space="preserve"> - с выбором значений до двойному клику,</t>
  </si>
  <si>
    <t>либо с возможностью выбора даты из календаря или ручного ввода</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</si>
  <si>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 Информация о региональных органах регулирования доступна по ссылке:</t>
  </si>
  <si>
    <t>http://www.fstrf.ru/regions/region/showlist</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</si>
  <si>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</si>
  <si>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Web-сайт:</t>
  </si>
  <si>
    <t>http://support.eias.ru/index.php?a=add&amp;catid=5</t>
  </si>
  <si>
    <t>Дистрибутивы:</t>
  </si>
  <si>
    <t>http://eias.ru/?page=show_distrs</t>
  </si>
  <si>
    <t>для устранения ошибок (например, "Compile error in hidden module")</t>
  </si>
  <si>
    <t>Принципы работы с шаблоном</t>
  </si>
  <si>
    <t xml:space="preserve"> Перед началом работы с шаблоном Вам необходимо нажать кнопку "Приступить к заполнению", после чего в шаблоне отобразятся листы для заполнения.</t>
  </si>
  <si>
    <t xml:space="preserve"> На листе «Титульный» нужно заполнить все ячейки голубого и синего цвета.
 Для создания печатной формы нажмите на иконку принтера на листе «Титульный» (левый верхний угол).</t>
  </si>
  <si>
    <t xml:space="preserve"> Гиперссылки на листах вводите, не нарушая цвет ячейки (если копируете гиперссылку из браузера, то выполните двойной щелчок левой кнопки мыши по ячейке и только после этого можете вставить скопированный элемент).
</t>
  </si>
  <si>
    <t xml:space="preserve"> При вводе даты на расчетных листах необходимо выбрать дату из календаря (иконка справа от выбранной ячейки), либо ввести дату непосредственно в ячейку в формате - 'ДД.ММ.ГГГГ'.</t>
  </si>
  <si>
    <t xml:space="preserve"> Если какой-либо из показателей на расчетных листах для Вашей организации отсутствует, введите в поле, обязательное для заполнение, «0» (для числовых показателей) и «-» (для текстовых).
</t>
  </si>
  <si>
    <t xml:space="preserve"> Внимательно следите за информационными сообщениями на расчетных листах.</t>
  </si>
  <si>
    <t xml:space="preserve"> Все необходимые комментарии по всем формам Вы можете отразить на листе «Комментарии».</t>
  </si>
  <si>
    <t>E-mail:</t>
  </si>
  <si>
    <t>openinfo@eias.ru</t>
  </si>
  <si>
    <t>http://eias.ru/?page=show_templates</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</si>
  <si>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</si>
  <si>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проверять доступные обновления (рекомендуется)</t>
  </si>
  <si>
    <t>y</t>
  </si>
  <si>
    <t>никогда не проверять наличие обновлений (не рекомендуется)</t>
  </si>
  <si>
    <t>Приложение 2 к приказу ФСТ России от 15 мая 2013 г. N 129, Форма 2.13, Форма 2.14</t>
  </si>
  <si>
    <t>Информация, подлежащая раскрытию</t>
  </si>
  <si>
    <t>Значение</t>
  </si>
  <si>
    <t>Ссылки на документы</t>
  </si>
  <si>
    <t>Примечание</t>
  </si>
  <si>
    <t>Информация о предложении регулируемой организации об установлении тарифов в сфере холодного водоснабжения на очередной период регулирования</t>
  </si>
  <si>
    <t>1.1</t>
  </si>
  <si>
    <t>Копия утвержденной в установленном порядке инвестиционной программы (проекта инвестиционной программы)</t>
  </si>
  <si>
    <t>1.2</t>
  </si>
  <si>
    <t>Предлагаемый метод регулирования</t>
  </si>
  <si>
    <t>1.3</t>
  </si>
  <si>
    <t>Расчетная величина тарифов</t>
  </si>
  <si>
    <t>1.4</t>
  </si>
  <si>
    <t>Период действия тарифов</t>
  </si>
  <si>
    <t>1.5</t>
  </si>
  <si>
    <t>Сведения о долгосрочных параметрах регулирования (в случае если их установление предусмотрено выбранным методом регулирования)</t>
  </si>
  <si>
    <t>1.6</t>
  </si>
  <si>
    <t>Сведения о необходимой валовой выручке на соответствующий период, тыс руб</t>
  </si>
  <si>
    <t>Добавить НВВ</t>
  </si>
  <si>
    <t>1.7</t>
  </si>
  <si>
    <t>1.8</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</si>
  <si>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13.05.2013 N 406 (Официальный интернет-портал правовой информации http://www.pravo.gov.ru, 15.05.2013), тыс руб</t>
  </si>
  <si>
    <t>1.9</t>
  </si>
  <si>
    <t>Размер недополученных доходов регулируемой организацией (при их наличии), исчисленный в соответствии Основами ценообразования в сфере водоснабжения и водоотведения, утвержденными постановлением Правительства Российской Федерации от 13.05.2013 N 406 (Официальный интернет-портал правовой информации http://www.pravo.gov.ru, 15.05.2013), тыс руб</t>
  </si>
  <si>
    <t>Информация о способах приобретения, стоимости и об объемах товаров, необходимых для производства регулируемых товаров и(или) оказания регулируемых услуг регулируемой организацией</t>
  </si>
  <si>
    <t>2.1</t>
  </si>
  <si>
    <t>Сведения о правовых актах, регламентирующих правила закупки (положение о закупках) в регулируемой организации</t>
  </si>
  <si>
    <t>2.2</t>
  </si>
  <si>
    <t>Место размещения положения о закупках регулируемой организации</t>
  </si>
  <si>
    <t>2.3</t>
  </si>
  <si>
    <t>Cведения о планировании закупочных процедур и результатах их проведения</t>
  </si>
  <si>
    <t>Добавить сведения</t>
  </si>
  <si>
    <t>Содержание</t>
  </si>
  <si>
    <t>Наименование сайта</t>
  </si>
  <si>
    <t>Дата размещения информации</t>
  </si>
  <si>
    <t>Адрес страницы сайта в сети "Интернет", на которой размещена информация</t>
  </si>
  <si>
    <t xml:space="preserve">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регулируемой организацией, содержит сведения о правовых актах, регламентирующих правила закупки (положение о закупках) в регулируемой организации, а также о месте размещения положения о закупках регулируемой организации, информации о планировании конкурсных процедур и результатах их проведения (п. 25 Постановления Правительства Российской Федерации от 17 января 2013 г. N 6 "О стандартах раскрытия информации в сфере водоснабжения и водоотведения")                        
</t>
  </si>
  <si>
    <t>Сайт организации в сети Интернет</t>
  </si>
  <si>
    <t/>
  </si>
  <si>
    <t>Информация о предложении регулируемой организации об установлении тарифов в сфере горячего водоснабжения на очередной период регулирования (п.26 Постановления Правительства Российской Федерации от 17 января 2013 г. N 6 "О стандартах раскрытия информации в сфере водоснабжения и водоотведения")</t>
  </si>
  <si>
    <t>Добавить</t>
  </si>
  <si>
    <t>Комментарии</t>
  </si>
  <si>
    <t>Комментарий</t>
  </si>
  <si>
    <t>et_List01</t>
  </si>
  <si>
    <t>et_List01_1</t>
  </si>
  <si>
    <t>Добавить МО</t>
  </si>
  <si>
    <t>et_Comm</t>
  </si>
  <si>
    <t>et_List03</t>
  </si>
  <si>
    <t>et_List02_1</t>
  </si>
  <si>
    <t>et_List02_2</t>
  </si>
  <si>
    <t>et_List02_3</t>
  </si>
  <si>
    <t>et_List02_4</t>
  </si>
  <si>
    <t>et_List02_5</t>
  </si>
  <si>
    <t>REGION</t>
  </si>
  <si>
    <t>year_list</t>
  </si>
  <si>
    <t>logical</t>
  </si>
  <si>
    <t>Месяц
(MONTH)</t>
  </si>
  <si>
    <t>Квартал
(QUARTER)</t>
  </si>
  <si>
    <t>Месяц
(kind_of_publication)</t>
  </si>
  <si>
    <t>Режим налогообложения
/kind_of_NDS/</t>
  </si>
  <si>
    <t>Номер СЦХВ(СЦВО)
/SKI_number/</t>
  </si>
  <si>
    <t>Единица измерения объема оказываемых услуг ГВС
/kind_of_unit_GVS/</t>
  </si>
  <si>
    <t>Метод регулирования
/kind_of_control_method/</t>
  </si>
  <si>
    <t>версия шаблона
 (DocProp_Version)</t>
  </si>
  <si>
    <t>6.0</t>
  </si>
  <si>
    <t>виды групп товаров
/kind_group_rates/</t>
  </si>
  <si>
    <t>Одноставочный</t>
  </si>
  <si>
    <t>Двухставочный</t>
  </si>
  <si>
    <t>Полезный отпуск</t>
  </si>
  <si>
    <t>Алтайский край</t>
  </si>
  <si>
    <t>январь</t>
  </si>
  <si>
    <t>I квартал</t>
  </si>
  <si>
    <t>На официальном сайте организации</t>
  </si>
  <si>
    <t>общий</t>
  </si>
  <si>
    <t>тыс.куб.м/сутки</t>
  </si>
  <si>
    <t>метод экономически обоснованных расходов (затрат)</t>
  </si>
  <si>
    <t>код шаблона
(DocProp_TemplateCode)</t>
  </si>
  <si>
    <t>JKH.OPEN.INFO.QUARTER.GVS</t>
  </si>
  <si>
    <t>Амурская область</t>
  </si>
  <si>
    <t>февраль</t>
  </si>
  <si>
    <t>II квартал</t>
  </si>
  <si>
    <t>общий с учетом освобождения от уплаты НДС</t>
  </si>
  <si>
    <t>Гкал/час</t>
  </si>
  <si>
    <t>метод индексации установленных тарифов</t>
  </si>
  <si>
    <t>сфера
(TSphere)</t>
  </si>
  <si>
    <t>ГВС</t>
  </si>
  <si>
    <t>единица измерения для листа Стандарты
/unit_tariff/</t>
  </si>
  <si>
    <t>Архангельская область</t>
  </si>
  <si>
    <t>март</t>
  </si>
  <si>
    <t>III квартал</t>
  </si>
  <si>
    <t>специальный (упрощенная система налогообложения, система налогообложения для сельскохозяйственных товаропроизводителей)</t>
  </si>
  <si>
    <t>куб.м/час</t>
  </si>
  <si>
    <t>метод обеспечения доходности инвестированного капитала</t>
  </si>
  <si>
    <t>сфера(латиница)
(TSphere_trans)</t>
  </si>
  <si>
    <t>GVS</t>
  </si>
  <si>
    <t>тариф на питьевую воду (питьевое водоснабжение)</t>
  </si>
  <si>
    <t>руб/м3</t>
  </si>
  <si>
    <t xml:space="preserve"> тыс руб в месяц/м3/час</t>
  </si>
  <si>
    <t>тыс м3</t>
  </si>
  <si>
    <t>Астраханская область</t>
  </si>
  <si>
    <t>апрель</t>
  </si>
  <si>
    <t>IV квартал</t>
  </si>
  <si>
    <t>метод сравнения аналогов</t>
  </si>
  <si>
    <t>сфера расширено
(TSphere_full)</t>
  </si>
  <si>
    <t>горячего водоснабжения</t>
  </si>
  <si>
    <t>тариф на техническую воду</t>
  </si>
  <si>
    <t>Белгородская область</t>
  </si>
  <si>
    <t>май</t>
  </si>
  <si>
    <t>НДС для общего режима налогообложения
/kind_of_NDS_tariff/</t>
  </si>
  <si>
    <t>метод установления фиксированных тарифов</t>
  </si>
  <si>
    <t>тариф на транспортировку воды</t>
  </si>
  <si>
    <t>Брянская область</t>
  </si>
  <si>
    <t>июнь</t>
  </si>
  <si>
    <t>тариф указан с НДС для плательщиков НДС</t>
  </si>
  <si>
    <t>6</t>
  </si>
  <si>
    <t>метод установления предельных тарифов</t>
  </si>
  <si>
    <t>тариф на подвоз воды</t>
  </si>
  <si>
    <t>-</t>
  </si>
  <si>
    <t>Владимирская область</t>
  </si>
  <si>
    <t>июль</t>
  </si>
  <si>
    <t>тариф указан без НДС для плательщиков НДС</t>
  </si>
  <si>
    <t>7</t>
  </si>
  <si>
    <t>тариф на подключение к централизованной системе холодного водоснабжения</t>
  </si>
  <si>
    <t>руб/м3/час</t>
  </si>
  <si>
    <t>руб/км</t>
  </si>
  <si>
    <t>Волгоградская область</t>
  </si>
  <si>
    <t>август</t>
  </si>
  <si>
    <t>8</t>
  </si>
  <si>
    <t>Вологодская область</t>
  </si>
  <si>
    <t>сентябрь</t>
  </si>
  <si>
    <t>9</t>
  </si>
  <si>
    <t>Воронежская область</t>
  </si>
  <si>
    <t>октябрь</t>
  </si>
  <si>
    <t>НДС для прочих режимов налогообложения
/kind_of_NDS_tariff_etc/</t>
  </si>
  <si>
    <t>10</t>
  </si>
  <si>
    <t>г.Байконур</t>
  </si>
  <si>
    <t>ноябрь</t>
  </si>
  <si>
    <t>тариф для организаций не являющихся плательщиками НДС</t>
  </si>
  <si>
    <t>11</t>
  </si>
  <si>
    <t>г. Москва</t>
  </si>
  <si>
    <t>декабрь</t>
  </si>
  <si>
    <t>12</t>
  </si>
  <si>
    <t>г.Санкт-Петербург</t>
  </si>
  <si>
    <t>13</t>
  </si>
  <si>
    <t>Еврейская автономная область</t>
  </si>
  <si>
    <t>14</t>
  </si>
  <si>
    <t>Забайкальский край</t>
  </si>
  <si>
    <t>15</t>
  </si>
  <si>
    <t>Ивановская область</t>
  </si>
  <si>
    <t>16</t>
  </si>
  <si>
    <t>Иркутская область</t>
  </si>
  <si>
    <t>17</t>
  </si>
  <si>
    <t>Кабардино-Балкарская республика</t>
  </si>
  <si>
    <t>18</t>
  </si>
  <si>
    <t>Калининградская область</t>
  </si>
  <si>
    <t>19</t>
  </si>
  <si>
    <t>Калужская область</t>
  </si>
  <si>
    <t>20</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</si>
  <si>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</si>
  <si>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</si>
  <si>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</si>
  <si>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</si>
  <si>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</si>
  <si>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</si>
  <si>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</si>
  <si>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</si>
  <si>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</si>
  <si>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</si>
  <si>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</si>
  <si>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</si>
  <si>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</si>
  <si>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</si>
  <si>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</si>
  <si>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</si>
  <si>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</si>
  <si>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</si>
  <si>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</si>
  <si>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</si>
  <si>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</si>
  <si>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</si>
  <si>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</si>
  <si>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</si>
  <si>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</si>
  <si>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</si>
  <si>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</si>
  <si>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</si>
  <si>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</si>
  <si>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</si>
  <si>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</si>
  <si>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</si>
  <si>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</si>
  <si>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</si>
  <si>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</si>
  <si>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</si>
  <si>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</si>
  <si>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</si>
  <si>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Татарстан</t>
  </si>
  <si>
    <t>Республика Тыва</t>
  </si>
  <si>
    <t>Республика Хакасия</t>
  </si>
  <si>
    <t>Ростовская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</si>
  <si>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</si>
  <si>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</si>
  <si>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</si>
  <si>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</si>
  <si>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</si>
  <si>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</si>
  <si>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</si>
  <si>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</si>
  <si>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</si>
  <si>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</si>
  <si>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</si>
  <si>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</si>
  <si>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</si>
  <si>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</si>
  <si>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t>
  </si>
  <si>
    <t>Челябинская область</t>
  </si>
  <si>
    <t>Чеченская республика</t>
  </si>
  <si>
    <t>Чувашская республика</t>
  </si>
  <si>
    <t>Чукотский автономный округ</t>
  </si>
  <si>
    <t>Ямало-Ненецкий автономный округ</t>
  </si>
  <si>
    <t>Ярославская область</t>
  </si>
  <si>
    <t>Расчетные листы</t>
  </si>
  <si>
    <t>Скрытые листы</t>
  </si>
  <si>
    <t>Инструкция</t>
  </si>
  <si>
    <t>AllSheetsInThisWorkbook</t>
  </si>
  <si>
    <t>Лог обновления</t>
  </si>
  <si>
    <t>TEHSHEET</t>
  </si>
  <si>
    <t>et_union_hor</t>
  </si>
  <si>
    <t>et_union_vert</t>
  </si>
  <si>
    <t>modInfo</t>
  </si>
  <si>
    <t>modRegion</t>
  </si>
  <si>
    <t>modReestr</t>
  </si>
  <si>
    <t>Проверка</t>
  </si>
  <si>
    <t>modfrmReestr</t>
  </si>
  <si>
    <t>modUpdTemplMain</t>
  </si>
  <si>
    <t>REESTR_ORG</t>
  </si>
  <si>
    <t>modClassifierValidate</t>
  </si>
  <si>
    <t>modProv</t>
  </si>
  <si>
    <t>modHyp</t>
  </si>
  <si>
    <t>modList00</t>
  </si>
  <si>
    <t>modList01</t>
  </si>
  <si>
    <t>modList02</t>
  </si>
  <si>
    <t>modList03</t>
  </si>
  <si>
    <t>modfrmDateChoose</t>
  </si>
  <si>
    <t>modComm</t>
  </si>
  <si>
    <t>modThisWorkbook</t>
  </si>
  <si>
    <t>REESTR_MO</t>
  </si>
  <si>
    <t>modfrmReestrMR</t>
  </si>
  <si>
    <t>modfrmCheckUpdates</t>
  </si>
  <si>
    <t>Результат проверки</t>
  </si>
  <si>
    <t>Ссылка</t>
  </si>
  <si>
    <t>Причина</t>
  </si>
  <si>
    <t>01.01.2018</t>
  </si>
  <si>
    <t>О</t>
  </si>
  <si>
    <t>1.2.1</t>
  </si>
  <si>
    <t>1.3.1</t>
  </si>
  <si>
    <t>1.6.1</t>
  </si>
  <si>
    <t>1.7.1</t>
  </si>
  <si>
    <t>с 01.01.2018 по 31.12.2018</t>
  </si>
  <si>
    <t>Жадовец Евгений Михайлович</t>
  </si>
  <si>
    <t>(49141)4-18-21</t>
  </si>
  <si>
    <t>Левушкина Елена Валентиновна</t>
  </si>
  <si>
    <t>(49141)4-22-26</t>
  </si>
  <si>
    <t>Яшунина Татьяна Николаевна</t>
  </si>
  <si>
    <t>ведущий экономист по планированию</t>
  </si>
  <si>
    <t>8(49141)45-108</t>
  </si>
  <si>
    <t>Yashunina.Tatyana@rgr.ogk2.ru</t>
  </si>
  <si>
    <t>Александро-Невский муниципальный район</t>
  </si>
  <si>
    <t>Александро-Невское</t>
  </si>
  <si>
    <t>Благовское</t>
  </si>
  <si>
    <t>Борисовское</t>
  </si>
  <si>
    <t>Бурминское</t>
  </si>
  <si>
    <t>Каширинское</t>
  </si>
  <si>
    <t>Ленинское</t>
  </si>
  <si>
    <t>Нижнеякимецкое</t>
  </si>
  <si>
    <t>Просеченское</t>
  </si>
  <si>
    <t>Город Касимов</t>
  </si>
  <si>
    <t>Город Рязань</t>
  </si>
  <si>
    <t>Город Сасово</t>
  </si>
  <si>
    <t>Город Скопин</t>
  </si>
  <si>
    <t>Ермишинский муниципальный район</t>
  </si>
  <si>
    <t>Азеевское</t>
  </si>
  <si>
    <t>Ермишинское</t>
  </si>
  <si>
    <t>Мердушинское</t>
  </si>
  <si>
    <t>Надежкинское</t>
  </si>
  <si>
    <t>Нарминское</t>
  </si>
  <si>
    <t>Савватемское</t>
  </si>
  <si>
    <t>Захаровский муниципальный район</t>
  </si>
  <si>
    <t>Безлыченское</t>
  </si>
  <si>
    <t>Большекоровинское</t>
  </si>
  <si>
    <t>Добро-Пчельское</t>
  </si>
  <si>
    <t>Елинское</t>
  </si>
  <si>
    <t>Захаровское</t>
  </si>
  <si>
    <t>Плахинское</t>
  </si>
  <si>
    <t>Сменовское</t>
  </si>
  <si>
    <t>Кадомский муниципальный район</t>
  </si>
  <si>
    <t>Восходское</t>
  </si>
  <si>
    <t>Енкаевское</t>
  </si>
  <si>
    <t>Кадомское</t>
  </si>
  <si>
    <t>Котелинское</t>
  </si>
  <si>
    <t>Кущапинское</t>
  </si>
  <si>
    <t>Касимовский муниципальный район</t>
  </si>
  <si>
    <t>Ардабьевское</t>
  </si>
  <si>
    <t>Ахматовское</t>
  </si>
  <si>
    <t>Балушево-Починковское</t>
  </si>
  <si>
    <t>Булгаковское</t>
  </si>
  <si>
    <t>Гиблицкое</t>
  </si>
  <si>
    <t>Гусевское</t>
  </si>
  <si>
    <t>Дмитриевское</t>
  </si>
  <si>
    <t>Елатомское</t>
  </si>
  <si>
    <t>Ермоловское</t>
  </si>
  <si>
    <t>Ибердусское</t>
  </si>
  <si>
    <t>Китовское</t>
  </si>
  <si>
    <t>Клетинское</t>
  </si>
  <si>
    <t>Которовское</t>
  </si>
  <si>
    <t>Крутоярское</t>
  </si>
  <si>
    <t>Лашманское</t>
  </si>
  <si>
    <t>Лощининское</t>
  </si>
  <si>
    <t>Новодеревенское</t>
  </si>
  <si>
    <t>Овчинниковское</t>
  </si>
  <si>
    <t>Первинское</t>
  </si>
  <si>
    <t>Погостинское</t>
  </si>
  <si>
    <t>Савостьяновское</t>
  </si>
  <si>
    <t>Сынтульское</t>
  </si>
  <si>
    <t>Токаревское</t>
  </si>
  <si>
    <t>Торбаевское</t>
  </si>
  <si>
    <t>Шостьинское</t>
  </si>
  <si>
    <t>Клепиковский муниципальный район</t>
  </si>
  <si>
    <t>Алексеевское</t>
  </si>
  <si>
    <t>Болоньское</t>
  </si>
  <si>
    <t>Бусаевское</t>
  </si>
  <si>
    <t>Екшурское</t>
  </si>
  <si>
    <t>Колесниковское</t>
  </si>
  <si>
    <t>Криушинское</t>
  </si>
  <si>
    <t>Макеевское</t>
  </si>
  <si>
    <t>Малаховское</t>
  </si>
  <si>
    <t>Молькинское</t>
  </si>
  <si>
    <t>Ненашкинское</t>
  </si>
  <si>
    <t>Оськинское</t>
  </si>
  <si>
    <t>Спас-Клепиковское</t>
  </si>
  <si>
    <t>Тумское</t>
  </si>
  <si>
    <t>Тюковское</t>
  </si>
  <si>
    <t>Уткинское</t>
  </si>
  <si>
    <t>Кораблинский муниципальный район</t>
  </si>
  <si>
    <t>Бобровинское</t>
  </si>
  <si>
    <t>Кипчаковское</t>
  </si>
  <si>
    <t>Ключанское</t>
  </si>
  <si>
    <t>Ковалинское</t>
  </si>
  <si>
    <t>Кораблинское</t>
  </si>
  <si>
    <t>Молвинослободское</t>
  </si>
  <si>
    <t>Незнановское</t>
  </si>
  <si>
    <t>Пехлецкое</t>
  </si>
  <si>
    <t>Пустотинское</t>
  </si>
  <si>
    <t>Яблоневское</t>
  </si>
  <si>
    <t>Милославский муниципальный район</t>
  </si>
  <si>
    <t>Богородицкое</t>
  </si>
  <si>
    <t>Большеподовечинское</t>
  </si>
  <si>
    <t>Горняцкое</t>
  </si>
  <si>
    <t>Кочуровское</t>
  </si>
  <si>
    <t>Липяговское</t>
  </si>
  <si>
    <t>Павловское</t>
  </si>
  <si>
    <t>Центральное</t>
  </si>
  <si>
    <t>Чернавское</t>
  </si>
  <si>
    <t>городское поселение Милославское</t>
  </si>
  <si>
    <t>сельское поселение Милославское</t>
  </si>
  <si>
    <t>Михайловский муниципальный район</t>
  </si>
  <si>
    <t>Виленское</t>
  </si>
  <si>
    <t>Голдинское</t>
  </si>
  <si>
    <t>Горностаевское</t>
  </si>
  <si>
    <t>Грязновское</t>
  </si>
  <si>
    <t>Жмуровское</t>
  </si>
  <si>
    <t>Ильичевское</t>
  </si>
  <si>
    <t>Каморинское</t>
  </si>
  <si>
    <t>Красновское</t>
  </si>
  <si>
    <t>Михайловское</t>
  </si>
  <si>
    <t>Новопанское</t>
  </si>
  <si>
    <t>Октябрьское</t>
  </si>
  <si>
    <t>Печерниковское</t>
  </si>
  <si>
    <t>Поярковское</t>
  </si>
  <si>
    <t>Рачатниковское</t>
  </si>
  <si>
    <t>Слободское</t>
  </si>
  <si>
    <t>Стрелецко-Высельское</t>
  </si>
  <si>
    <t>Трепольское</t>
  </si>
  <si>
    <t>Чуриковское</t>
  </si>
  <si>
    <t>Щетининское</t>
  </si>
  <si>
    <t>Пителинский муниципальный район</t>
  </si>
  <si>
    <t>Ермо-Николаевское</t>
  </si>
  <si>
    <t>Нестеровское</t>
  </si>
  <si>
    <t>Пеньковское</t>
  </si>
  <si>
    <t>Пителинское</t>
  </si>
  <si>
    <t>Потапьевское</t>
  </si>
  <si>
    <t>Пронский муниципальный район</t>
  </si>
  <si>
    <t>Малинищинское</t>
  </si>
  <si>
    <t>Мамоновское</t>
  </si>
  <si>
    <t>Новомичуринское</t>
  </si>
  <si>
    <t>Орловское</t>
  </si>
  <si>
    <t>Погореловское</t>
  </si>
  <si>
    <t>Пронское</t>
  </si>
  <si>
    <t>Тырновское</t>
  </si>
  <si>
    <t>Путятинский муниципальный район</t>
  </si>
  <si>
    <t>Береговское</t>
  </si>
  <si>
    <t>Большеекатериновское</t>
  </si>
  <si>
    <t>Карабухинское</t>
  </si>
  <si>
    <t>Песочинское</t>
  </si>
  <si>
    <t>Путятинское</t>
  </si>
  <si>
    <t>Строевское</t>
  </si>
  <si>
    <t>Рыбновский муниципальный район</t>
  </si>
  <si>
    <t>Алешинское</t>
  </si>
  <si>
    <t>Баграмовское</t>
  </si>
  <si>
    <t>Батуринское</t>
  </si>
  <si>
    <t>Вакинское</t>
  </si>
  <si>
    <t>Глебковское</t>
  </si>
  <si>
    <t>Истобниковское</t>
  </si>
  <si>
    <t>Кузьминское</t>
  </si>
  <si>
    <t>Пионерское</t>
  </si>
  <si>
    <t>Пощуповское</t>
  </si>
  <si>
    <t>Рыбновское</t>
  </si>
  <si>
    <t>Селецкое</t>
  </si>
  <si>
    <t>Ходынинское</t>
  </si>
  <si>
    <t>Чурилковское</t>
  </si>
  <si>
    <t>Ряжский муниципальный район</t>
  </si>
  <si>
    <t>Дегтянское</t>
  </si>
  <si>
    <t>Журавинское</t>
  </si>
  <si>
    <t>Петровское</t>
  </si>
  <si>
    <t>Поплевинское</t>
  </si>
  <si>
    <t>Ряжское</t>
  </si>
  <si>
    <t>Рязанский муниципальный район</t>
  </si>
  <si>
    <t>Варсковское</t>
  </si>
  <si>
    <t>Высоковское</t>
  </si>
  <si>
    <t>Вышгородское</t>
  </si>
  <si>
    <t>Вышетравинское</t>
  </si>
  <si>
    <t>Дубровическое</t>
  </si>
  <si>
    <t>Дядьковское</t>
  </si>
  <si>
    <t>Екимовское</t>
  </si>
  <si>
    <t>Заборьевское</t>
  </si>
  <si>
    <t>Заокское</t>
  </si>
  <si>
    <t>Искровское</t>
  </si>
  <si>
    <t>Листвянское</t>
  </si>
  <si>
    <t>Льговское</t>
  </si>
  <si>
    <t>Мурминское</t>
  </si>
  <si>
    <t>Окское</t>
  </si>
  <si>
    <t>Подвязьевское</t>
  </si>
  <si>
    <t>Полянское</t>
  </si>
  <si>
    <t>Ровновское</t>
  </si>
  <si>
    <t>Семеновское</t>
  </si>
  <si>
    <t>Турлатовское</t>
  </si>
  <si>
    <t>Тюшевское</t>
  </si>
  <si>
    <t>Сапожковский муниципальный район</t>
  </si>
  <si>
    <t>Березниковское</t>
  </si>
  <si>
    <t>Канинское</t>
  </si>
  <si>
    <t>Михеевское</t>
  </si>
  <si>
    <t>Морозово-Борковское</t>
  </si>
  <si>
    <t>Сапожковское</t>
  </si>
  <si>
    <t>Сараевский муниципальный район</t>
  </si>
  <si>
    <t>Борецкое</t>
  </si>
  <si>
    <t>Бычковское</t>
  </si>
  <si>
    <t>Желобовское</t>
  </si>
  <si>
    <t>Кривское</t>
  </si>
  <si>
    <t>Можарское</t>
  </si>
  <si>
    <t>Муравлянское</t>
  </si>
  <si>
    <t>Напольновское</t>
  </si>
  <si>
    <t>Новобокинское</t>
  </si>
  <si>
    <t>Сараевское</t>
  </si>
  <si>
    <t>Сысоевское</t>
  </si>
  <si>
    <t>Телятниковское</t>
  </si>
  <si>
    <t>Ягодновское</t>
  </si>
  <si>
    <t>Сасовский муниципальный район</t>
  </si>
  <si>
    <t>Агломазовское</t>
  </si>
  <si>
    <t>Батьковское</t>
  </si>
  <si>
    <t>Берестянское</t>
  </si>
  <si>
    <t>Гавриловское</t>
  </si>
  <si>
    <t>Глядковское</t>
  </si>
  <si>
    <t>Демушкинское</t>
  </si>
  <si>
    <t>Каргашинское</t>
  </si>
  <si>
    <t>Кустаревское</t>
  </si>
  <si>
    <t>Малостуденецкое</t>
  </si>
  <si>
    <t>Нижнемальцевское</t>
  </si>
  <si>
    <t>Новоберезовское</t>
  </si>
  <si>
    <t>Придорожное</t>
  </si>
  <si>
    <t>Сотницынское</t>
  </si>
  <si>
    <t>Трудолюбовское</t>
  </si>
  <si>
    <t>Скопинский муниципальный район</t>
  </si>
  <si>
    <t>Вослебовское</t>
  </si>
  <si>
    <t>Горловское</t>
  </si>
  <si>
    <t>Ильинское</t>
  </si>
  <si>
    <t>Корневское</t>
  </si>
  <si>
    <t>Павелецкое</t>
  </si>
  <si>
    <t>Побединское</t>
  </si>
  <si>
    <t>Успенское</t>
  </si>
  <si>
    <t>Шелемишевское</t>
  </si>
  <si>
    <t>Спасский муниципальный район</t>
  </si>
  <si>
    <t>Выжелесское</t>
  </si>
  <si>
    <t>Заречинское</t>
  </si>
  <si>
    <t>Ижевское</t>
  </si>
  <si>
    <t>Исадское</t>
  </si>
  <si>
    <t>Кирицкое</t>
  </si>
  <si>
    <t>Киструсское</t>
  </si>
  <si>
    <t>Кутуковское</t>
  </si>
  <si>
    <t>Лакашинское</t>
  </si>
  <si>
    <t>Михальское</t>
  </si>
  <si>
    <t>Панинское</t>
  </si>
  <si>
    <t>Перкинское</t>
  </si>
  <si>
    <t>Собчаковское</t>
  </si>
  <si>
    <t>Спасск-Рязанское</t>
  </si>
  <si>
    <t>Троицкое</t>
  </si>
  <si>
    <t>Федотьевское</t>
  </si>
  <si>
    <t>Старожиловский муниципальный район</t>
  </si>
  <si>
    <t>Гребневское</t>
  </si>
  <si>
    <t>Гулынское</t>
  </si>
  <si>
    <t>Истьинское</t>
  </si>
  <si>
    <t>Мелекшинское</t>
  </si>
  <si>
    <t>Старожиловское</t>
  </si>
  <si>
    <t>Столпянское</t>
  </si>
  <si>
    <t>Ухоловский муниципальный район</t>
  </si>
  <si>
    <t>Калининское</t>
  </si>
  <si>
    <t>Коноплинское</t>
  </si>
  <si>
    <t>Ольховское</t>
  </si>
  <si>
    <t>Смолеевское</t>
  </si>
  <si>
    <t>Ухоловское</t>
  </si>
  <si>
    <t>Чучковский муниципальный район</t>
  </si>
  <si>
    <t>Аладьинское</t>
  </si>
  <si>
    <t>Завидовское</t>
  </si>
  <si>
    <t>Остро-Пластиковское</t>
  </si>
  <si>
    <t>Пертовское</t>
  </si>
  <si>
    <t>Ункосовское</t>
  </si>
  <si>
    <t>Чучковское</t>
  </si>
  <si>
    <t>Шацкий муниципальный район</t>
  </si>
  <si>
    <t>Агишевское</t>
  </si>
  <si>
    <t>Борковское</t>
  </si>
  <si>
    <t>Желанновское</t>
  </si>
  <si>
    <t>Каверинское</t>
  </si>
  <si>
    <t>Казачинское</t>
  </si>
  <si>
    <t>Кермисинское</t>
  </si>
  <si>
    <t>Криволуцкое</t>
  </si>
  <si>
    <t>Куплинское</t>
  </si>
  <si>
    <t>Кучасьевское</t>
  </si>
  <si>
    <t>Лесно-Конобеевское</t>
  </si>
  <si>
    <t>Лесно-Полянское</t>
  </si>
  <si>
    <t>Новосвеженское</t>
  </si>
  <si>
    <t>Новочернеевское</t>
  </si>
  <si>
    <t>Печинское</t>
  </si>
  <si>
    <t>Польно-Ялтуновское</t>
  </si>
  <si>
    <t>Тарадеевское</t>
  </si>
  <si>
    <t>Чернослободское</t>
  </si>
  <si>
    <t>Шацкое</t>
  </si>
  <si>
    <t>Ямбирнское</t>
  </si>
  <si>
    <t>Шиловский муниципальный район</t>
  </si>
  <si>
    <t>Аделинское</t>
  </si>
  <si>
    <t>Боровское</t>
  </si>
  <si>
    <t>Ерахтурское</t>
  </si>
  <si>
    <t>Желудевское</t>
  </si>
  <si>
    <t>Задубровское</t>
  </si>
  <si>
    <t>Занино-Починковское</t>
  </si>
  <si>
    <t>Ибредское</t>
  </si>
  <si>
    <t>Инякинское</t>
  </si>
  <si>
    <t>Краснохолмское</t>
  </si>
  <si>
    <t>Лесновское</t>
  </si>
  <si>
    <t>Мосоловское</t>
  </si>
  <si>
    <t>Санское</t>
  </si>
  <si>
    <t>Тереховское</t>
  </si>
  <si>
    <t>Тимошкинское</t>
  </si>
  <si>
    <t>Шиловское</t>
  </si>
  <si>
    <t>61625114</t>
  </si>
  <si>
    <t>31.12.2020</t>
  </si>
  <si>
    <t>1.2.2</t>
  </si>
  <si>
    <t>1.3.2</t>
  </si>
  <si>
    <t>1.6.2</t>
  </si>
  <si>
    <t>1.7.2</t>
  </si>
  <si>
    <t>с 01.01.2019 по 31.12.2019</t>
  </si>
  <si>
    <t>1.2.3</t>
  </si>
  <si>
    <t>1.3.3</t>
  </si>
  <si>
    <t>1.6.3</t>
  </si>
  <si>
    <t>1.7.3</t>
  </si>
  <si>
    <t>с 01.01.2020 по 31.12.2020</t>
  </si>
  <si>
    <t>http://www.ogk2.ru/rus/si/infodisclosure/disclosureinstand/1140/Ryazanskaya/</t>
  </si>
  <si>
    <t>https://eias.fstrf.ru/disclo/get_file?p_guid=38ab4bae-539c-4091-8085-6235bfce005a</t>
  </si>
  <si>
    <t>http://zakupki.ogk2.ru/main/announce/</t>
  </si>
  <si>
    <t>Промышленная ул. Д. 1 г. Новомичуринск, Рязанской обл. 391160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</si>
</sst>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_);[Red]\(&quot;$&quot;#,##0\)"/>
    <numFmt numFmtId="165" formatCode="_-* #,##0.00[$€-1]_-;\-* #,##0.00[$€-1]_-;_-* &quot;-&quot;??[$€-1]_-"/>
  </numFmts>
  <fonts count="57">
    <font>
      <sz val="12"/>
      <name val="Arial"/>
      <family val="2"/>
    </font>
    <font>
      <sz val="9"/>
      <name val="Tahoma"/>
      <family val="2"/>
    </font>
    <font>
      <sz val="10"/>
      <name val="Arial Cyr"/>
    </font>
    <font>
      <sz val="10"/>
      <name val="Helv"/>
    </font>
    <font>
      <sz val="10"/>
      <name val="MS Sans Serif"/>
      <family val="2"/>
    </font>
    <font>
      <sz val="8"/>
      <name val="Helv"/>
    </font>
    <font>
      <sz val="9"/>
      <name val="Tahoma"/>
      <family val="2"/>
    </font>
    <font>
      <sz val="12"/>
      <name val="Arial"/>
      <family val="2"/>
    </font>
    <font>
      <b/>
      <sz val="9"/>
      <name val="Tahoma"/>
      <family val="2"/>
    </font>
    <font>
      <sz val="8"/>
      <name val="Tahoma"/>
      <family val="2"/>
    </font>
    <font>
      <sz val="9"/>
      <color indexed="9"/>
      <name val="Tahoma"/>
      <family val="2"/>
    </font>
    <font>
      <b/>
      <u/>
      <sz val="9"/>
      <color indexed="12"/>
      <name val="Tahoma"/>
      <family val="2"/>
    </font>
    <font>
      <sz val="9"/>
      <name val="Tahoma"/>
      <family val="2"/>
    </font>
    <font>
      <sz val="11"/>
      <color indexed="62"/>
      <name val="Calibri"/>
      <family val="2"/>
    </font>
    <font>
      <sz val="10"/>
      <color indexed="8"/>
      <name val="Tahoma"/>
      <family val="2"/>
    </font>
    <font>
      <sz val="8"/>
      <name val="Palatino"/>
      <family val="1"/>
    </font>
    <font>
      <u/>
      <sz val="10"/>
      <color indexed="36"/>
      <name val="Arial Cyr"/>
    </font>
    <font>
      <u/>
      <sz val="10"/>
      <color indexed="12"/>
      <name val="Arial Cyr"/>
    </font>
    <font>
      <sz val="10"/>
      <name val="Tahoma"/>
      <family val="2"/>
    </font>
    <font>
      <b/>
      <sz val="10"/>
      <name val="Tahoma"/>
      <family val="2"/>
    </font>
    <font>
      <b/>
      <sz val="10"/>
      <color indexed="8"/>
      <name val="Tahoma"/>
      <family val="2"/>
    </font>
    <font>
      <sz val="11"/>
      <color indexed="8"/>
      <name val="Calibri"/>
      <family val="2"/>
    </font>
    <font>
      <sz val="9"/>
      <color indexed="10"/>
      <name val="Tahoma"/>
      <family val="2"/>
    </font>
    <font>
      <sz val="11"/>
      <color indexed="8"/>
      <name val="Marlett"/>
      <charset val="2"/>
    </font>
    <font>
      <sz val="9"/>
      <name val="Courier New"/>
      <family val="3"/>
    </font>
    <font>
      <sz val="16"/>
      <name val="Tahoma"/>
      <family val="2"/>
    </font>
    <font>
      <sz val="9"/>
      <color indexed="60"/>
      <name val="Tahoma"/>
      <family val="2"/>
    </font>
    <font>
      <sz val="16"/>
      <color indexed="9"/>
      <name val="Tahoma"/>
      <family val="2"/>
    </font>
    <font>
      <sz val="10"/>
      <name val="Wingdings 2"/>
      <family val="1"/>
    </font>
    <font>
      <b/>
      <u/>
      <sz val="9"/>
      <color indexed="62"/>
      <name val="Tahoma"/>
      <family val="2"/>
    </font>
    <font>
      <b/>
      <sz val="14"/>
      <name val="Franklin Gothic Medium"/>
      <family val="2"/>
    </font>
    <font>
      <b/>
      <sz val="9"/>
      <color indexed="62"/>
      <name val="Tahoma"/>
      <family val="2"/>
    </font>
    <font>
      <sz val="9"/>
      <color indexed="55"/>
      <name val="Tahoma"/>
      <family val="2"/>
    </font>
    <font>
      <sz val="8"/>
      <name val="Arial"/>
      <family val="2"/>
    </font>
    <font>
      <b/>
      <u/>
      <sz val="11"/>
      <color indexed="12"/>
      <name val="Arial"/>
      <family val="2"/>
    </font>
    <font>
      <b/>
      <sz val="9"/>
      <color indexed="9"/>
      <name val="Tahoma"/>
      <family val="2"/>
    </font>
    <font>
      <u/>
      <sz val="10"/>
      <color indexed="12"/>
      <name val="Times New Roman Cyr"/>
    </font>
    <font>
      <b/>
      <u/>
      <sz val="9"/>
      <name val="Tahoma"/>
      <family val="2"/>
    </font>
    <font>
      <sz val="11"/>
      <name val="Wingdings 2"/>
      <family val="1"/>
    </font>
    <font>
      <sz val="11"/>
      <name val="Webdings2"/>
    </font>
    <font>
      <sz val="9"/>
      <color indexed="9"/>
      <name val="Tahoma"/>
      <family val="2"/>
    </font>
    <font>
      <sz val="11"/>
      <color indexed="55"/>
      <name val="Wingdings 2"/>
      <family val="1"/>
    </font>
    <font>
      <sz val="9"/>
      <color indexed="8"/>
      <name val="Tahoma"/>
      <family val="2"/>
    </font>
    <font>
      <b/>
      <sz val="9"/>
      <color indexed="8"/>
      <name val="Tahoma"/>
      <family val="2"/>
    </font>
    <font>
      <u/>
      <sz val="9"/>
      <color indexed="12"/>
      <name val="Tahoma"/>
      <family val="2"/>
    </font>
    <font>
      <u/>
      <sz val="9"/>
      <color indexed="62"/>
      <name val="Tahoma"/>
      <family val="2"/>
    </font>
    <font>
      <sz val="9"/>
      <color indexed="11"/>
      <name val="Tahoma"/>
      <family val="2"/>
    </font>
    <font>
      <sz val="11"/>
      <name val="Tahoma"/>
      <family val="2"/>
    </font>
    <font>
      <sz val="10"/>
      <name val="Helv"/>
    </font>
    <font>
      <sz val="10"/>
      <name val="Arial"/>
      <family val="2"/>
    </font>
    <font>
      <sz val="11"/>
      <color theme="1"/>
      <name val="Calibri"/>
      <family val="2"/>
      <scheme val="minor"/>
    </font>
    <font>
      <sz val="10"/>
      <color theme="1"/>
      <name val="Arial Cyr"/>
      <family val="2"/>
    </font>
    <font>
      <sz val="9"/>
      <color theme="0"/>
      <name val="Tahoma"/>
      <family val="2"/>
    </font>
    <font>
      <sz val="11"/>
      <color theme="0"/>
      <name val="Wingdings 2"/>
      <family val="1"/>
    </font>
    <font>
      <u/>
      <sz val="9"/>
      <color rgb="FF333399"/>
      <name val="Tahoma"/>
      <family val="2"/>
    </font>
    <font>
      <sz val="10"/>
      <color rgb="FF222222"/>
      <name val="Tahoma"/>
      <family val="2"/>
    </font>
    <font>
      <sz val="11"/>
      <color indexed="55"/>
      <name val="Wingdings 2"/>
      <family val="1"/>
      <charset val="2"/>
    </font>
  </fonts>
  <fills count="17">
    <fill>
      <patternFill patternType="none"/>
    </fill>
    <fill>
      <patternFill patternType="gray125"/>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43"/>
        <bgColor indexed="64"/>
      </patternFill>
    </fill>
    <fill>
      <patternFill patternType="solid">
        <fgColor indexed="11"/>
        <bgColor indexed="64"/>
      </patternFill>
    </fill>
    <fill>
      <patternFill patternType="solid">
        <fgColor indexed="42"/>
        <bgColor indexed="64"/>
      </patternFill>
    </fill>
    <fill>
      <patternFill patternType="solid">
        <fgColor indexed="9"/>
        <bgColor indexed="64"/>
      </patternFill>
    </fill>
    <fill>
      <patternFill patternType="solid">
        <fgColor indexed="41"/>
        <bgColor indexed="64"/>
      </patternFill>
    </fill>
    <fill>
      <patternFill patternType="solid">
        <fgColor indexed="65"/>
        <bgColor indexed="64"/>
      </patternFill>
    </fill>
    <fill>
      <patternFill patternType="solid">
        <fgColor indexed="29"/>
        <bgColor indexed="64"/>
      </patternFill>
    </fill>
    <fill>
      <patternFill patternType="lightDown">
        <fgColor indexed="22"/>
      </patternFill>
    </fill>
    <fill>
      <patternFill patternType="solid">
        <fgColor indexed="44"/>
        <bgColor indexed="64"/>
      </patternFill>
    </fill>
    <fill>
      <patternFill patternType="solid">
        <fgColor indexed="22"/>
        <bgColor indexed="64"/>
      </patternFill>
    </fill>
    <fill>
      <patternFill patternType="solid">
        <fgColor rgb="FF99CCFF"/>
        <bgColor indexed="64"/>
      </patternFill>
    </fill>
    <fill>
      <patternFill patternType="solid">
        <fgColor rgb="FFFFFFFF"/>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thin">
        <color indexed="55"/>
      </top>
      <bottom style="thin">
        <color indexed="55"/>
      </bottom>
      <diagonal/>
    </border>
    <border>
      <left/>
      <right style="thin">
        <color indexed="22"/>
      </right>
      <top/>
      <bottom/>
      <diagonal/>
    </border>
    <border>
      <left style="thin">
        <color indexed="22"/>
      </left>
      <right style="thin">
        <color indexed="22"/>
      </right>
      <top style="thin">
        <color indexed="22"/>
      </top>
      <bottom style="thin">
        <color indexed="22"/>
      </bottom>
      <diagonal/>
    </border>
    <border>
      <left/>
      <right/>
      <top style="double">
        <color indexed="55"/>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55"/>
      </left>
      <right style="thin">
        <color indexed="22"/>
      </right>
      <top style="thin">
        <color indexed="22"/>
      </top>
      <bottom style="double">
        <color indexed="22"/>
      </bottom>
      <diagonal/>
    </border>
    <border>
      <left style="thin">
        <color indexed="22"/>
      </left>
      <right style="thin">
        <color indexed="22"/>
      </right>
      <top style="thin">
        <color indexed="22"/>
      </top>
      <bottom style="double">
        <color indexed="22"/>
      </bottom>
      <diagonal/>
    </border>
    <border>
      <left style="thin">
        <color indexed="22"/>
      </left>
      <right style="thin">
        <color indexed="55"/>
      </right>
      <top style="thin">
        <color indexed="22"/>
      </top>
      <bottom style="double">
        <color indexed="22"/>
      </bottom>
      <diagonal/>
    </border>
    <border>
      <left style="thin">
        <color indexed="55"/>
      </left>
      <right style="thin">
        <color indexed="55"/>
      </right>
      <top style="thin">
        <color indexed="55"/>
      </top>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22"/>
      </left>
      <right/>
      <top/>
      <bottom/>
      <diagonal/>
    </border>
    <border>
      <left style="thin">
        <color indexed="55"/>
      </left>
      <right/>
      <top style="thin">
        <color indexed="55"/>
      </top>
      <bottom style="double">
        <color indexed="55"/>
      </bottom>
      <diagonal/>
    </border>
    <border>
      <left style="thin">
        <color indexed="22"/>
      </left>
      <right style="thin">
        <color indexed="22"/>
      </right>
      <top style="thin">
        <color indexed="22"/>
      </top>
      <bottom/>
      <diagonal/>
    </border>
    <border>
      <left/>
      <right/>
      <top style="thin">
        <color indexed="22"/>
      </top>
      <bottom/>
      <diagonal/>
    </border>
    <border>
      <left/>
      <right/>
      <top style="double">
        <color indexed="22"/>
      </top>
      <bottom style="thin">
        <color indexed="22"/>
      </bottom>
      <diagonal/>
    </border>
    <border>
      <left style="thin">
        <color indexed="55"/>
      </left>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55"/>
      </top>
      <bottom style="thin">
        <color indexed="55"/>
      </bottom>
      <diagonal/>
    </border>
    <border>
      <left/>
      <right/>
      <top style="thin">
        <color indexed="55"/>
      </top>
      <bottom/>
      <diagonal/>
    </border>
    <border>
      <left/>
      <right/>
      <top/>
      <bottom style="thin">
        <color indexed="55"/>
      </bottom>
      <diagonal/>
    </border>
    <border>
      <left style="thin">
        <color indexed="22"/>
      </left>
      <right style="thin">
        <color indexed="22"/>
      </right>
      <top/>
      <bottom style="thin">
        <color indexed="22"/>
      </bottom>
      <diagonal/>
    </border>
    <border>
      <left/>
      <right/>
      <top style="double">
        <color indexed="55"/>
      </top>
      <bottom style="thin">
        <color rgb="FFC0C0C0"/>
      </bottom>
      <diagonal/>
    </border>
    <border>
      <left style="thin">
        <color indexed="22"/>
      </left>
      <right style="thin">
        <color indexed="22"/>
      </right>
      <top style="thin">
        <color rgb="FFC0C0C0"/>
      </top>
      <bottom style="thin">
        <color indexed="22"/>
      </bottom>
      <diagonal/>
    </border>
    <border>
      <left/>
      <right/>
      <top style="thin">
        <color rgb="FFC0C0C0"/>
      </top>
      <bottom style="thin">
        <color indexed="22"/>
      </bottom>
      <diagonal/>
    </border>
    <border>
      <left/>
      <right/>
      <top/>
      <bottom style="thin">
        <color rgb="FFC0C0C0"/>
      </bottom>
      <diagonal/>
    </border>
    <border>
      <left style="thin">
        <color indexed="22"/>
      </left>
      <right style="thin">
        <color indexed="22"/>
      </right>
      <top style="thin">
        <color rgb="FFC0C0C0"/>
      </top>
      <bottom style="thin">
        <color rgb="FFC0C0C0"/>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top style="thin">
        <color rgb="FFC0C0C0"/>
      </top>
      <bottom/>
      <diagonal/>
    </border>
    <border>
      <left/>
      <right/>
      <top style="thin">
        <color rgb="FF969696"/>
      </top>
      <bottom/>
      <diagonal/>
    </border>
    <border>
      <left/>
      <right/>
      <top/>
      <bottom style="thin">
        <color rgb="FF969696"/>
      </bottom>
      <diagonal/>
    </border>
  </borders>
  <cellStyleXfs count="72">
    <xf numFmtId="0" fontId="0" fillId="0" borderId="0"/>
    <xf numFmtId="0" fontId="3" fillId="0" borderId="0"/>
    <xf numFmtId="165" fontId="3" fillId="0" borderId="0"/>
    <xf numFmtId="0" fontId="48" fillId="0" borderId="0"/>
    <xf numFmtId="38" fontId="33" fillId="0" borderId="0">
      <alignment vertical="top"/>
    </xf>
    <xf numFmtId="38" fontId="33" fillId="0" borderId="0">
      <alignment vertical="top"/>
    </xf>
    <xf numFmtId="38" fontId="33" fillId="0" borderId="0">
      <alignment vertical="top"/>
    </xf>
    <xf numFmtId="38" fontId="33" fillId="0" borderId="0">
      <alignment vertical="top"/>
    </xf>
    <xf numFmtId="38" fontId="33" fillId="0" borderId="0">
      <alignment vertical="top"/>
    </xf>
    <xf numFmtId="38" fontId="33" fillId="0" borderId="0">
      <alignment vertical="top"/>
    </xf>
    <xf numFmtId="38" fontId="33" fillId="0" borderId="0">
      <alignment vertical="top"/>
    </xf>
    <xf numFmtId="38" fontId="33" fillId="0" borderId="0">
      <alignment vertical="top"/>
    </xf>
    <xf numFmtId="38" fontId="33" fillId="0" borderId="0">
      <alignment vertical="top"/>
    </xf>
    <xf numFmtId="38" fontId="33" fillId="0" borderId="0">
      <alignment vertical="top"/>
    </xf>
    <xf numFmtId="38" fontId="33" fillId="0" borderId="0">
      <alignment vertical="top"/>
    </xf>
    <xf numFmtId="38" fontId="33" fillId="0" borderId="0">
      <alignment vertical="top"/>
    </xf>
    <xf numFmtId="0" fontId="18" fillId="0" borderId="1">
      <protection locked="0"/>
    </xf>
    <xf numFmtId="164" fontId="4" fillId="0" borderId="0"/>
    <xf numFmtId="0" fontId="15" fillId="0" borderId="0">
      <alignment vertical="center"/>
    </xf>
    <xf numFmtId="0" fontId="16" fillId="0" borderId="0">
      <alignment vertical="top"/>
      <protection locked="0"/>
    </xf>
    <xf numFmtId="0" fontId="18" fillId="2" borderId="1"/>
    <xf numFmtId="0" fontId="17" fillId="0" borderId="0">
      <alignment vertical="top"/>
      <protection locked="0"/>
    </xf>
    <xf numFmtId="0" fontId="5" fillId="0" borderId="0"/>
    <xf numFmtId="0" fontId="15" fillId="0" borderId="0">
      <alignment vertical="center"/>
    </xf>
    <xf numFmtId="0" fontId="15" fillId="0" borderId="0">
      <alignment vertical="center"/>
    </xf>
    <xf numFmtId="49" fontId="47" fillId="3" borderId="2">
      <alignment horizontal="center" vertical="center"/>
    </xf>
    <xf numFmtId="0" fontId="13" fillId="4" borderId="1"/>
    <xf numFmtId="0" fontId="11" fillId="0" borderId="0">
      <alignment vertical="top"/>
      <protection locked="0"/>
    </xf>
    <xf numFmtId="0" fontId="34" fillId="0" borderId="0">
      <alignment vertical="top"/>
      <protection locked="0"/>
    </xf>
    <xf numFmtId="0" fontId="44" fillId="0" borderId="0">
      <alignment vertical="top"/>
      <protection locked="0"/>
    </xf>
    <xf numFmtId="0" fontId="44" fillId="0" borderId="0">
      <alignment vertical="top"/>
      <protection locked="0"/>
    </xf>
    <xf numFmtId="0" fontId="17" fillId="0" borderId="0">
      <alignment vertical="top"/>
      <protection locked="0"/>
    </xf>
    <xf numFmtId="0" fontId="11" fillId="0" borderId="0">
      <alignment vertical="top"/>
      <protection locked="0"/>
    </xf>
    <xf numFmtId="0" fontId="36" fillId="0" borderId="0">
      <alignment vertical="top"/>
      <protection locked="0"/>
    </xf>
    <xf numFmtId="0" fontId="11" fillId="0" borderId="0">
      <alignment vertical="top"/>
      <protection locked="0"/>
    </xf>
    <xf numFmtId="0" fontId="30" fillId="0" borderId="0">
      <alignment horizontal="center" vertical="center" wrapText="1"/>
    </xf>
    <xf numFmtId="0" fontId="8" fillId="0" borderId="3">
      <alignment horizontal="center" vertical="center" wrapText="1"/>
    </xf>
    <xf numFmtId="4" fontId="6" fillId="5" borderId="4">
      <alignment horizontal="right"/>
    </xf>
    <xf numFmtId="49" fontId="6" fillId="0" borderId="0">
      <alignment vertical="top"/>
    </xf>
    <xf numFmtId="0" fontId="21" fillId="0" borderId="0"/>
    <xf numFmtId="0" fontId="50" fillId="0" borderId="0"/>
    <xf numFmtId="0" fontId="21" fillId="0" borderId="0"/>
    <xf numFmtId="0" fontId="21" fillId="0" borderId="0"/>
    <xf numFmtId="0" fontId="50" fillId="0" borderId="0"/>
    <xf numFmtId="0" fontId="51" fillId="0" borderId="0"/>
    <xf numFmtId="0" fontId="2" fillId="0" borderId="0"/>
    <xf numFmtId="49" fontId="6" fillId="0" borderId="0">
      <alignment vertical="top"/>
    </xf>
    <xf numFmtId="0" fontId="2" fillId="0" borderId="0"/>
    <xf numFmtId="0" fontId="46" fillId="6" borderId="0">
      <alignment horizontal="left" vertical="center"/>
    </xf>
    <xf numFmtId="0" fontId="46" fillId="6" borderId="0">
      <alignment horizontal="left" vertical="center"/>
    </xf>
    <xf numFmtId="0" fontId="2" fillId="0" borderId="0"/>
    <xf numFmtId="49" fontId="6" fillId="0" borderId="0">
      <alignment vertical="top"/>
    </xf>
    <xf numFmtId="0" fontId="2" fillId="0" borderId="0"/>
    <xf numFmtId="49" fontId="6" fillId="6" borderId="0">
      <alignment vertical="top"/>
    </xf>
    <xf numFmtId="49" fontId="6" fillId="6" borderId="0">
      <alignment vertical="top"/>
    </xf>
    <xf numFmtId="0" fontId="49" fillId="0" borderId="0"/>
    <xf numFmtId="49" fontId="6" fillId="0" borderId="0">
      <alignment vertical="top"/>
    </xf>
    <xf numFmtId="49" fontId="6" fillId="0" borderId="0">
      <alignment vertical="top"/>
    </xf>
    <xf numFmtId="0" fontId="21" fillId="0" borderId="0"/>
    <xf numFmtId="0" fontId="2" fillId="0" borderId="0"/>
    <xf numFmtId="49" fontId="6" fillId="0" borderId="0">
      <alignment vertical="top"/>
    </xf>
    <xf numFmtId="0" fontId="2" fillId="0" borderId="0"/>
    <xf numFmtId="0" fontId="6" fillId="0" borderId="0">
      <alignment horizontal="left" vertical="center"/>
    </xf>
    <xf numFmtId="0" fontId="2" fillId="0" borderId="0"/>
    <xf numFmtId="0" fontId="2" fillId="0" borderId="0"/>
    <xf numFmtId="0" fontId="21" fillId="0" borderId="0"/>
    <xf numFmtId="9" fontId="2" fillId="0" borderId="0"/>
    <xf numFmtId="9" fontId="2" fillId="0" borderId="0"/>
    <xf numFmtId="0" fontId="3" fillId="0" borderId="0"/>
    <xf numFmtId="4" fontId="6" fillId="7" borderId="0">
      <alignment horizontal="right"/>
    </xf>
    <xf numFmtId="4" fontId="6" fillId="7" borderId="5">
      <alignment horizontal="right"/>
    </xf>
    <xf numFmtId="0" fontId="7" fillId="0" borderId="0"/>
  </cellStyleXfs>
  <cellXfs count="306">
    <xf numFmtId="0" fontId="7" fillId="0" borderId="0" xfId="0" applyNumberFormat="1" applyFont="1" applyFill="1" applyBorder="1"/>
    <xf numFmtId="49" fontId="6" fillId="0" borderId="0" xfId="56" applyNumberFormat="1" applyFont="1" applyFill="1" applyBorder="1">
      <alignment vertical="top"/>
    </xf>
    <xf numFmtId="0" fontId="21" fillId="0" borderId="0" xfId="58" applyNumberFormat="1" applyFont="1" applyFill="1" applyBorder="1"/>
    <xf numFmtId="49" fontId="6" fillId="0" borderId="0" xfId="0" applyNumberFormat="1" applyFont="1" applyFill="1" applyBorder="1"/>
    <xf numFmtId="49" fontId="1" fillId="0" borderId="0" xfId="0" applyNumberFormat="1" applyFont="1" applyFill="1" applyBorder="1"/>
    <xf numFmtId="49" fontId="6" fillId="7" borderId="4" xfId="0" applyNumberFormat="1" applyFont="1" applyFill="1" applyBorder="1" applyAlignment="1">
      <alignment horizontal="center" vertical="top"/>
    </xf>
    <xf numFmtId="49" fontId="1" fillId="0" borderId="0" xfId="0" applyNumberFormat="1" applyFont="1" applyFill="1" applyBorder="1"/>
    <xf numFmtId="49" fontId="12" fillId="0" borderId="0" xfId="0" applyNumberFormat="1" applyFont="1" applyFill="1" applyBorder="1"/>
    <xf numFmtId="49" fontId="6" fillId="0" borderId="0" xfId="0" applyNumberFormat="1" applyFont="1" applyFill="1" applyBorder="1" applyAlignment="1">
      <alignment vertical="top" wrapText="1"/>
    </xf>
    <xf numFmtId="49" fontId="6" fillId="0" borderId="0" xfId="0" applyNumberFormat="1" applyFont="1" applyFill="1" applyBorder="1" applyAlignment="1">
      <alignment vertical="center" wrapText="1"/>
    </xf>
    <xf numFmtId="49" fontId="6" fillId="0" borderId="0" xfId="60" applyNumberFormat="1" applyFont="1" applyFill="1" applyBorder="1" applyAlignment="1">
      <alignment vertical="center" wrapText="1"/>
    </xf>
    <xf numFmtId="49" fontId="10" fillId="0" borderId="0" xfId="60" applyNumberFormat="1" applyFont="1" applyFill="1" applyBorder="1" applyAlignment="1">
      <alignment vertical="center"/>
    </xf>
    <xf numFmtId="0" fontId="6" fillId="0" borderId="6" xfId="59" applyNumberFormat="1" applyFont="1" applyFill="1" applyBorder="1" applyAlignment="1">
      <alignment horizontal="center" vertical="center" wrapText="1"/>
    </xf>
    <xf numFmtId="0" fontId="10" fillId="0" borderId="0" xfId="59" applyNumberFormat="1" applyFont="1" applyFill="1" applyBorder="1" applyAlignment="1">
      <alignment horizontal="center" vertical="center" wrapText="1"/>
    </xf>
    <xf numFmtId="0" fontId="6" fillId="0" borderId="0" xfId="59" applyNumberFormat="1" applyFont="1" applyFill="1" applyBorder="1" applyAlignment="1">
      <alignment vertical="center" wrapText="1"/>
    </xf>
    <xf numFmtId="0" fontId="6" fillId="0" borderId="0" xfId="59" applyNumberFormat="1" applyFont="1" applyFill="1" applyBorder="1" applyAlignment="1">
      <alignment horizontal="left" vertical="center" wrapText="1"/>
    </xf>
    <xf numFmtId="0" fontId="6" fillId="0" borderId="0" xfId="59" applyNumberFormat="1" applyFont="1" applyFill="1" applyBorder="1"/>
    <xf numFmtId="0" fontId="6" fillId="8" borderId="0" xfId="59" applyNumberFormat="1" applyFont="1" applyFill="1" applyBorder="1"/>
    <xf numFmtId="49" fontId="6" fillId="5" borderId="7" xfId="59" applyNumberFormat="1" applyFont="1" applyFill="1" applyBorder="1" applyAlignment="1" applyProtection="1">
      <alignment horizontal="left" vertical="center" wrapText="1"/>
      <protection locked="0"/>
    </xf>
    <xf numFmtId="0" fontId="6" fillId="0" borderId="0" xfId="59" applyNumberFormat="1" applyFont="1" applyFill="1" applyBorder="1"/>
    <xf numFmtId="0" fontId="24" fillId="0" borderId="0" xfId="59" applyNumberFormat="1" applyFont="1" applyFill="1" applyBorder="1"/>
    <xf numFmtId="49" fontId="6" fillId="0" borderId="0" xfId="56" applyNumberFormat="1" applyFont="1" applyFill="1" applyBorder="1">
      <alignment vertical="top"/>
    </xf>
    <xf numFmtId="0" fontId="10" fillId="0" borderId="0" xfId="62" applyNumberFormat="1" applyFont="1" applyFill="1" applyBorder="1" applyAlignment="1">
      <alignment vertical="center" wrapText="1"/>
    </xf>
    <xf numFmtId="0" fontId="10" fillId="0" borderId="0" xfId="62" applyNumberFormat="1" applyFont="1" applyFill="1" applyBorder="1" applyAlignment="1">
      <alignment horizontal="center" vertical="center" wrapText="1"/>
    </xf>
    <xf numFmtId="0" fontId="22" fillId="0" borderId="0" xfId="62" applyNumberFormat="1" applyFont="1" applyFill="1" applyBorder="1" applyAlignment="1">
      <alignment vertical="center" wrapText="1"/>
    </xf>
    <xf numFmtId="0" fontId="6" fillId="8" borderId="0" xfId="62" applyNumberFormat="1" applyFont="1" applyFill="1" applyBorder="1" applyAlignment="1">
      <alignment vertical="center" wrapText="1"/>
    </xf>
    <xf numFmtId="0" fontId="6" fillId="0" borderId="0" xfId="62" applyNumberFormat="1" applyFont="1" applyFill="1" applyBorder="1" applyAlignment="1">
      <alignment vertical="center" wrapText="1"/>
    </xf>
    <xf numFmtId="0" fontId="6" fillId="0" borderId="0" xfId="62" applyNumberFormat="1" applyFont="1" applyFill="1" applyBorder="1" applyAlignment="1">
      <alignment horizontal="right" vertical="center"/>
    </xf>
    <xf numFmtId="0" fontId="6" fillId="0" borderId="0" xfId="62" applyNumberFormat="1" applyFont="1" applyFill="1" applyBorder="1" applyAlignment="1">
      <alignment horizontal="center" vertical="center" wrapText="1"/>
    </xf>
    <xf numFmtId="0" fontId="6" fillId="0" borderId="0" xfId="62" applyNumberFormat="1" applyFont="1" applyFill="1" applyBorder="1" applyAlignment="1">
      <alignment vertical="center" wrapText="1"/>
    </xf>
    <xf numFmtId="0" fontId="25" fillId="8" borderId="0" xfId="62" applyNumberFormat="1" applyFont="1" applyFill="1" applyBorder="1" applyAlignment="1">
      <alignment vertical="center" wrapText="1"/>
    </xf>
    <xf numFmtId="0" fontId="8" fillId="8" borderId="0" xfId="62" applyNumberFormat="1" applyFont="1" applyFill="1" applyBorder="1" applyAlignment="1">
      <alignment vertical="center" wrapText="1"/>
    </xf>
    <xf numFmtId="0" fontId="6" fillId="8" borderId="0" xfId="62" applyNumberFormat="1" applyFont="1" applyFill="1" applyBorder="1" applyAlignment="1">
      <alignment horizontal="right" vertical="center" wrapText="1" indent="1"/>
    </xf>
    <xf numFmtId="0" fontId="26" fillId="8" borderId="0" xfId="62" applyNumberFormat="1" applyFont="1" applyFill="1" applyBorder="1" applyAlignment="1">
      <alignment horizontal="center" vertical="center" wrapText="1"/>
    </xf>
    <xf numFmtId="0" fontId="10" fillId="8" borderId="0" xfId="62" applyNumberFormat="1" applyFont="1" applyFill="1" applyBorder="1" applyAlignment="1">
      <alignment horizontal="center" vertical="center" wrapText="1"/>
    </xf>
    <xf numFmtId="0" fontId="6" fillId="8" borderId="0" xfId="62" applyNumberFormat="1" applyFont="1" applyFill="1" applyBorder="1" applyAlignment="1">
      <alignment horizontal="center" vertical="center" wrapText="1"/>
    </xf>
    <xf numFmtId="0" fontId="6" fillId="8" borderId="0" xfId="62" applyNumberFormat="1" applyFont="1" applyFill="1" applyBorder="1" applyAlignment="1">
      <alignment horizontal="center" vertical="center" wrapText="1"/>
    </xf>
    <xf numFmtId="14" fontId="6" fillId="8" borderId="0" xfId="62" applyNumberFormat="1" applyFont="1" applyFill="1" applyBorder="1" applyAlignment="1">
      <alignment horizontal="center" vertical="center" wrapText="1"/>
    </xf>
    <xf numFmtId="0" fontId="22" fillId="0" borderId="0" xfId="62" applyNumberFormat="1" applyFont="1" applyFill="1" applyBorder="1" applyAlignment="1">
      <alignment horizontal="center" vertical="center" wrapText="1"/>
    </xf>
    <xf numFmtId="0" fontId="27" fillId="8" borderId="0" xfId="62" applyNumberFormat="1" applyFont="1" applyFill="1" applyBorder="1" applyAlignment="1">
      <alignment horizontal="center" vertical="center" wrapText="1"/>
    </xf>
    <xf numFmtId="0" fontId="6" fillId="8" borderId="0" xfId="62" applyNumberFormat="1" applyFont="1" applyFill="1" applyBorder="1" applyAlignment="1">
      <alignment horizontal="right" vertical="center" wrapText="1" indent="1"/>
    </xf>
    <xf numFmtId="0" fontId="6" fillId="0" borderId="0" xfId="62" applyNumberFormat="1" applyFont="1" applyFill="1" applyBorder="1" applyAlignment="1">
      <alignment vertical="center"/>
    </xf>
    <xf numFmtId="49" fontId="6" fillId="8" borderId="0" xfId="62" applyNumberFormat="1" applyFont="1" applyFill="1" applyBorder="1" applyAlignment="1">
      <alignment horizontal="right" vertical="center" wrapText="1" indent="1"/>
    </xf>
    <xf numFmtId="49" fontId="25" fillId="8" borderId="0" xfId="62" applyNumberFormat="1" applyFont="1" applyFill="1" applyBorder="1" applyAlignment="1">
      <alignment horizontal="center" vertical="center" wrapText="1"/>
    </xf>
    <xf numFmtId="0" fontId="6" fillId="8" borderId="8" xfId="62" applyNumberFormat="1" applyFont="1" applyFill="1" applyBorder="1" applyAlignment="1">
      <alignment horizontal="right" vertical="center" wrapText="1" indent="1"/>
    </xf>
    <xf numFmtId="49" fontId="6" fillId="9" borderId="9" xfId="62" applyNumberFormat="1" applyFont="1" applyFill="1" applyBorder="1" applyAlignment="1" applyProtection="1">
      <alignment horizontal="center" vertical="center" wrapText="1"/>
      <protection locked="0"/>
    </xf>
    <xf numFmtId="0" fontId="28" fillId="0" borderId="0" xfId="62" applyNumberFormat="1" applyFont="1" applyFill="1" applyBorder="1" applyAlignment="1">
      <alignment vertical="center" wrapText="1"/>
    </xf>
    <xf numFmtId="0" fontId="6" fillId="10" borderId="6" xfId="59" applyNumberFormat="1" applyFont="1" applyFill="1" applyBorder="1" applyAlignment="1">
      <alignment horizontal="center" vertical="center"/>
    </xf>
    <xf numFmtId="49" fontId="6" fillId="7" borderId="9" xfId="62" applyNumberFormat="1" applyFont="1" applyFill="1" applyBorder="1" applyAlignment="1">
      <alignment horizontal="center" vertical="center" wrapText="1"/>
    </xf>
    <xf numFmtId="49" fontId="1" fillId="11" borderId="0" xfId="0" applyNumberFormat="1" applyFont="1" applyFill="1" applyBorder="1"/>
    <xf numFmtId="0" fontId="6" fillId="0" borderId="0" xfId="64" applyNumberFormat="1" applyFont="1" applyFill="1" applyBorder="1" applyAlignment="1">
      <alignment vertical="center" wrapText="1"/>
    </xf>
    <xf numFmtId="0" fontId="6" fillId="8" borderId="0" xfId="64" applyNumberFormat="1" applyFont="1" applyFill="1" applyBorder="1" applyAlignment="1">
      <alignment vertical="center" wrapText="1"/>
    </xf>
    <xf numFmtId="0" fontId="6" fillId="8" borderId="0" xfId="64" applyNumberFormat="1" applyFont="1" applyFill="1" applyBorder="1" applyAlignment="1">
      <alignment horizontal="right" vertical="center" wrapText="1"/>
    </xf>
    <xf numFmtId="0" fontId="6" fillId="8" borderId="6" xfId="64" applyNumberFormat="1" applyFont="1" applyFill="1" applyBorder="1" applyAlignment="1">
      <alignment horizontal="center" vertical="center" wrapText="1"/>
    </xf>
    <xf numFmtId="0" fontId="6" fillId="0" borderId="0" xfId="61" applyNumberFormat="1" applyFont="1" applyFill="1" applyBorder="1" applyAlignment="1">
      <alignment horizontal="left" vertical="center" wrapText="1" indent="1"/>
    </xf>
    <xf numFmtId="4" fontId="6" fillId="0" borderId="0" xfId="37" applyNumberFormat="1" applyFont="1" applyFill="1" applyBorder="1" applyAlignment="1">
      <alignment horizontal="right" vertical="center" wrapText="1"/>
    </xf>
    <xf numFmtId="0" fontId="22" fillId="0" borderId="0" xfId="62" applyNumberFormat="1" applyFont="1" applyFill="1" applyBorder="1" applyAlignment="1">
      <alignment horizontal="center" vertical="top" wrapText="1"/>
    </xf>
    <xf numFmtId="0" fontId="1" fillId="8" borderId="8" xfId="62" applyNumberFormat="1" applyFont="1" applyFill="1" applyBorder="1" applyAlignment="1">
      <alignment horizontal="right" vertical="center" wrapText="1" indent="1"/>
    </xf>
    <xf numFmtId="0" fontId="1" fillId="8" borderId="0" xfId="62" applyNumberFormat="1" applyFont="1" applyFill="1" applyBorder="1" applyAlignment="1">
      <alignment horizontal="center" vertical="center" wrapText="1"/>
    </xf>
    <xf numFmtId="49" fontId="1" fillId="8" borderId="0" xfId="62" applyNumberFormat="1" applyFont="1" applyFill="1" applyBorder="1" applyAlignment="1">
      <alignment horizontal="right" vertical="center" wrapText="1" indent="1"/>
    </xf>
    <xf numFmtId="0" fontId="6" fillId="8" borderId="7" xfId="59" applyNumberFormat="1" applyFont="1" applyFill="1" applyBorder="1" applyAlignment="1">
      <alignment horizontal="center" vertical="center"/>
    </xf>
    <xf numFmtId="49" fontId="32" fillId="8" borderId="0" xfId="36" applyNumberFormat="1" applyFont="1" applyFill="1" applyBorder="1">
      <alignment horizontal="center" vertical="center" wrapText="1"/>
    </xf>
    <xf numFmtId="49" fontId="32" fillId="8" borderId="10" xfId="36" applyNumberFormat="1" applyFont="1" applyFill="1" applyBorder="1">
      <alignment horizontal="center" vertical="center" wrapText="1"/>
    </xf>
    <xf numFmtId="0" fontId="1" fillId="0" borderId="6" xfId="36" applyNumberFormat="1" applyFont="1" applyFill="1" applyBorder="1">
      <alignment horizontal="center" vertical="center" wrapText="1"/>
    </xf>
    <xf numFmtId="49" fontId="1" fillId="0" borderId="0" xfId="0" applyNumberFormat="1" applyFont="1" applyFill="1" applyBorder="1"/>
    <xf numFmtId="49" fontId="1" fillId="0" borderId="0" xfId="0" applyNumberFormat="1" applyFont="1" applyFill="1" applyBorder="1" applyAlignment="1">
      <alignment horizontal="center" vertical="top"/>
    </xf>
    <xf numFmtId="0" fontId="19" fillId="11" borderId="0" xfId="64" applyNumberFormat="1" applyFont="1" applyFill="1" applyBorder="1" applyAlignment="1">
      <alignment horizontal="center" vertical="center" wrapText="1"/>
    </xf>
    <xf numFmtId="49" fontId="12" fillId="0" borderId="0" xfId="0" applyNumberFormat="1" applyFont="1" applyFill="1" applyBorder="1" applyAlignment="1">
      <alignment horizontal="center" vertical="top"/>
    </xf>
    <xf numFmtId="0" fontId="6" fillId="0" borderId="9" xfId="61" applyNumberFormat="1" applyFont="1" applyFill="1" applyBorder="1" applyAlignment="1">
      <alignment vertical="center" wrapText="1"/>
    </xf>
    <xf numFmtId="49" fontId="1" fillId="0" borderId="0" xfId="0" applyNumberFormat="1" applyFont="1" applyFill="1" applyBorder="1" applyAlignment="1">
      <alignment vertical="top" wrapText="1"/>
    </xf>
    <xf numFmtId="0" fontId="40" fillId="0" borderId="0" xfId="62" applyNumberFormat="1" applyFont="1" applyFill="1" applyBorder="1" applyAlignment="1">
      <alignment vertical="center" wrapText="1"/>
    </xf>
    <xf numFmtId="0" fontId="1" fillId="0" borderId="9" xfId="61" applyNumberFormat="1" applyFont="1" applyFill="1" applyBorder="1" applyAlignment="1">
      <alignment vertical="center" wrapText="1"/>
    </xf>
    <xf numFmtId="0" fontId="1" fillId="7" borderId="9" xfId="62" applyNumberFormat="1" applyFont="1" applyFill="1" applyBorder="1" applyAlignment="1">
      <alignment horizontal="center" vertical="center"/>
    </xf>
    <xf numFmtId="49" fontId="1" fillId="0" borderId="0" xfId="0" applyNumberFormat="1" applyFont="1" applyFill="1" applyBorder="1"/>
    <xf numFmtId="0" fontId="40" fillId="0" borderId="0" xfId="64" applyNumberFormat="1" applyFont="1" applyFill="1" applyBorder="1" applyAlignment="1">
      <alignment vertical="center" wrapText="1"/>
    </xf>
    <xf numFmtId="49" fontId="8" fillId="0" borderId="0" xfId="0" applyNumberFormat="1" applyFont="1" applyFill="1" applyBorder="1"/>
    <xf numFmtId="0" fontId="41" fillId="8" borderId="0" xfId="64" applyNumberFormat="1" applyFont="1" applyFill="1" applyBorder="1" applyAlignment="1">
      <alignment horizontal="center" vertical="center" wrapText="1"/>
    </xf>
    <xf numFmtId="49" fontId="41" fillId="0" borderId="0" xfId="0" applyNumberFormat="1" applyFont="1" applyFill="1" applyBorder="1" applyAlignment="1">
      <alignment horizontal="center" vertical="center"/>
    </xf>
    <xf numFmtId="0" fontId="41" fillId="0" borderId="0" xfId="64" applyNumberFormat="1" applyFont="1" applyFill="1" applyBorder="1" applyAlignment="1">
      <alignment horizontal="center" vertical="center" wrapText="1"/>
    </xf>
    <xf numFmtId="0" fontId="41" fillId="8" borderId="0" xfId="59" applyNumberFormat="1" applyFont="1" applyFill="1" applyBorder="1" applyAlignment="1">
      <alignment horizontal="center"/>
    </xf>
    <xf numFmtId="0" fontId="41" fillId="0" borderId="0" xfId="59" applyNumberFormat="1" applyFont="1" applyFill="1" applyBorder="1" applyAlignment="1">
      <alignment horizontal="center" vertical="center"/>
    </xf>
    <xf numFmtId="0" fontId="41" fillId="8" borderId="0" xfId="59" applyNumberFormat="1" applyFont="1" applyFill="1" applyBorder="1" applyAlignment="1">
      <alignment horizontal="center" vertical="center"/>
    </xf>
    <xf numFmtId="49" fontId="37" fillId="0" borderId="7" xfId="0" applyNumberFormat="1" applyFont="1" applyFill="1" applyBorder="1" applyAlignment="1">
      <alignment vertical="top" wrapText="1"/>
    </xf>
    <xf numFmtId="0" fontId="1" fillId="8" borderId="0" xfId="62" applyNumberFormat="1" applyFont="1" applyFill="1" applyBorder="1" applyAlignment="1">
      <alignment horizontal="right" vertical="center" wrapText="1" indent="1"/>
    </xf>
    <xf numFmtId="0" fontId="38" fillId="0" borderId="0" xfId="64" applyNumberFormat="1" applyFont="1" applyFill="1" applyBorder="1" applyAlignment="1">
      <alignment vertical="center" wrapText="1"/>
    </xf>
    <xf numFmtId="49" fontId="31" fillId="12" borderId="11" xfId="0" applyNumberFormat="1" applyFont="1" applyFill="1" applyBorder="1" applyAlignment="1">
      <alignment horizontal="left" vertical="center"/>
    </xf>
    <xf numFmtId="49" fontId="31" fillId="12" borderId="12" xfId="0" applyNumberFormat="1" applyFont="1" applyFill="1" applyBorder="1" applyAlignment="1">
      <alignment horizontal="left" vertical="center"/>
    </xf>
    <xf numFmtId="49" fontId="31" fillId="12" borderId="13" xfId="0" applyNumberFormat="1" applyFont="1" applyFill="1" applyBorder="1" applyAlignment="1">
      <alignment horizontal="left" vertical="center"/>
    </xf>
    <xf numFmtId="0" fontId="6" fillId="8" borderId="14" xfId="64" applyNumberFormat="1" applyFont="1" applyFill="1" applyBorder="1" applyAlignment="1">
      <alignment horizontal="center" vertical="center" wrapText="1"/>
    </xf>
    <xf numFmtId="0" fontId="6" fillId="0" borderId="15" xfId="36" applyNumberFormat="1" applyFont="1" applyFill="1" applyBorder="1">
      <alignment horizontal="center" vertical="center" wrapText="1"/>
    </xf>
    <xf numFmtId="0" fontId="6" fillId="8" borderId="15" xfId="64" applyNumberFormat="1" applyFont="1" applyFill="1" applyBorder="1" applyAlignment="1">
      <alignment horizontal="center" vertical="center" wrapText="1"/>
    </xf>
    <xf numFmtId="0" fontId="6" fillId="0" borderId="16" xfId="36" applyNumberFormat="1" applyFont="1" applyFill="1" applyBorder="1">
      <alignment horizontal="center" vertical="center" wrapText="1"/>
    </xf>
    <xf numFmtId="0" fontId="6" fillId="12" borderId="11" xfId="64" applyNumberFormat="1" applyFont="1" applyFill="1" applyBorder="1" applyAlignment="1">
      <alignment vertical="center" wrapText="1"/>
    </xf>
    <xf numFmtId="0" fontId="6" fillId="8" borderId="17" xfId="59" applyNumberFormat="1" applyFont="1" applyFill="1" applyBorder="1" applyAlignment="1">
      <alignment horizontal="center" vertical="center"/>
    </xf>
    <xf numFmtId="49" fontId="6" fillId="0" borderId="17" xfId="59" applyNumberFormat="1" applyFont="1" applyFill="1" applyBorder="1" applyAlignment="1">
      <alignment horizontal="left" vertical="center" wrapText="1"/>
    </xf>
    <xf numFmtId="0" fontId="1" fillId="0" borderId="7" xfId="41" applyNumberFormat="1" applyFont="1" applyFill="1" applyBorder="1" applyAlignment="1">
      <alignment horizontal="justify" vertical="top" wrapText="1"/>
    </xf>
    <xf numFmtId="49" fontId="1" fillId="7" borderId="9" xfId="62" applyNumberFormat="1" applyFont="1" applyFill="1" applyBorder="1" applyAlignment="1">
      <alignment horizontal="center" vertical="center" wrapText="1"/>
    </xf>
    <xf numFmtId="0" fontId="52" fillId="0" borderId="0" xfId="62" applyNumberFormat="1" applyFont="1" applyFill="1" applyBorder="1" applyAlignment="1">
      <alignment horizontal="center" vertical="center" wrapText="1"/>
    </xf>
    <xf numFmtId="49" fontId="1" fillId="0" borderId="0" xfId="63" applyNumberFormat="1" applyFont="1" applyFill="1" applyBorder="1" applyAlignment="1">
      <alignment vertical="center" wrapText="1"/>
    </xf>
    <xf numFmtId="0" fontId="6" fillId="0" borderId="0" xfId="63" applyNumberFormat="1" applyFont="1" applyFill="1" applyBorder="1" applyAlignment="1">
      <alignment vertical="center"/>
    </xf>
    <xf numFmtId="49" fontId="6" fillId="0" borderId="0" xfId="63" applyNumberFormat="1" applyFont="1" applyFill="1" applyBorder="1" applyAlignment="1">
      <alignment vertical="center" wrapText="1"/>
    </xf>
    <xf numFmtId="0" fontId="1" fillId="0" borderId="0" xfId="61" applyNumberFormat="1" applyFont="1" applyFill="1" applyBorder="1" applyAlignment="1">
      <alignment vertical="center" wrapText="1"/>
    </xf>
    <xf numFmtId="0" fontId="10" fillId="0" borderId="0" xfId="64" applyNumberFormat="1" applyFont="1" applyFill="1" applyBorder="1" applyAlignment="1">
      <alignment vertical="center" wrapText="1"/>
    </xf>
    <xf numFmtId="4" fontId="1" fillId="0" borderId="0" xfId="37" applyNumberFormat="1" applyFont="1" applyFill="1" applyBorder="1" applyAlignment="1">
      <alignment horizontal="right" vertical="center" wrapText="1"/>
    </xf>
    <xf numFmtId="0" fontId="1" fillId="8" borderId="15" xfId="57" applyNumberFormat="1" applyFont="1" applyFill="1" applyBorder="1" applyAlignment="1">
      <alignment horizontal="center" vertical="center" wrapText="1"/>
    </xf>
    <xf numFmtId="49" fontId="23" fillId="8" borderId="18" xfId="53" applyNumberFormat="1" applyFont="1" applyFill="1" applyBorder="1" applyAlignment="1">
      <alignment vertical="center" wrapText="1"/>
    </xf>
    <xf numFmtId="49" fontId="20" fillId="8" borderId="19" xfId="53" applyNumberFormat="1" applyFont="1" applyFill="1" applyBorder="1" applyAlignment="1">
      <alignment horizontal="left" vertical="center" wrapText="1"/>
    </xf>
    <xf numFmtId="49" fontId="20" fillId="8" borderId="20" xfId="53" applyNumberFormat="1" applyFont="1" applyFill="1" applyBorder="1" applyAlignment="1">
      <alignment horizontal="left" vertical="center" wrapText="1"/>
    </xf>
    <xf numFmtId="49" fontId="23" fillId="8" borderId="21" xfId="53" applyNumberFormat="1" applyFont="1" applyFill="1" applyBorder="1" applyAlignment="1">
      <alignment vertical="center" wrapText="1"/>
    </xf>
    <xf numFmtId="49" fontId="14" fillId="8" borderId="0" xfId="53" applyNumberFormat="1" applyFont="1" applyFill="1" applyBorder="1" applyAlignment="1">
      <alignment wrapText="1"/>
    </xf>
    <xf numFmtId="49" fontId="14" fillId="8" borderId="22" xfId="53" applyNumberFormat="1" applyFont="1" applyFill="1" applyBorder="1" applyAlignment="1">
      <alignment wrapText="1"/>
    </xf>
    <xf numFmtId="49" fontId="11" fillId="8" borderId="0" xfId="29" applyNumberFormat="1" applyFont="1" applyFill="1" applyBorder="1" applyAlignment="1" applyProtection="1">
      <alignment horizontal="left" wrapText="1"/>
    </xf>
    <xf numFmtId="49" fontId="11" fillId="8" borderId="0" xfId="29" applyNumberFormat="1" applyFont="1" applyFill="1" applyBorder="1" applyAlignment="1" applyProtection="1">
      <alignment wrapText="1"/>
    </xf>
    <xf numFmtId="49" fontId="14" fillId="8" borderId="0" xfId="53" applyNumberFormat="1" applyFont="1" applyFill="1" applyBorder="1" applyAlignment="1">
      <alignment horizontal="right" wrapText="1"/>
    </xf>
    <xf numFmtId="49" fontId="20" fillId="8" borderId="0" xfId="53" applyNumberFormat="1" applyFont="1" applyFill="1" applyBorder="1" applyAlignment="1">
      <alignment horizontal="left" vertical="center" wrapText="1"/>
    </xf>
    <xf numFmtId="49" fontId="20" fillId="8" borderId="22" xfId="53" applyNumberFormat="1" applyFont="1" applyFill="1" applyBorder="1" applyAlignment="1">
      <alignment horizontal="left" vertical="center" wrapText="1"/>
    </xf>
    <xf numFmtId="49" fontId="14" fillId="0" borderId="0" xfId="53" applyNumberFormat="1" applyFont="1" applyFill="1" applyBorder="1" applyAlignment="1">
      <alignment wrapText="1"/>
    </xf>
    <xf numFmtId="0" fontId="18" fillId="0" borderId="0" xfId="20" applyNumberFormat="1" applyFont="1" applyFill="1" applyBorder="1" applyAlignment="1">
      <alignment horizontal="left" vertical="top" wrapText="1"/>
    </xf>
    <xf numFmtId="49" fontId="14" fillId="0" borderId="0" xfId="53" applyNumberFormat="1" applyFont="1" applyFill="1" applyBorder="1" applyAlignment="1">
      <alignment vertical="top" wrapText="1"/>
    </xf>
    <xf numFmtId="0" fontId="18" fillId="0" borderId="0" xfId="20" applyNumberFormat="1" applyFont="1" applyFill="1" applyBorder="1" applyAlignment="1">
      <alignment horizontal="right" vertical="top" wrapText="1"/>
    </xf>
    <xf numFmtId="49" fontId="42" fillId="7" borderId="7" xfId="49" applyNumberFormat="1" applyFont="1" applyFill="1" applyBorder="1" applyAlignment="1">
      <alignment horizontal="center" vertical="center" wrapText="1"/>
    </xf>
    <xf numFmtId="49" fontId="42" fillId="5" borderId="7" xfId="49" applyNumberFormat="1" applyFont="1" applyFill="1" applyBorder="1" applyAlignment="1">
      <alignment horizontal="center" vertical="center" wrapText="1"/>
    </xf>
    <xf numFmtId="49" fontId="23" fillId="8" borderId="21" xfId="53" applyNumberFormat="1" applyFont="1" applyFill="1" applyBorder="1" applyAlignment="1">
      <alignment horizontal="center" vertical="center" wrapText="1"/>
    </xf>
    <xf numFmtId="49" fontId="42" fillId="15" borderId="7" xfId="49" applyNumberFormat="1" applyFont="1" applyFill="1" applyBorder="1" applyAlignment="1">
      <alignment horizontal="center" vertical="center" wrapText="1"/>
    </xf>
    <xf numFmtId="49" fontId="1" fillId="0" borderId="18" xfId="0" applyNumberFormat="1" applyFont="1" applyFill="1" applyBorder="1"/>
    <xf numFmtId="49" fontId="1" fillId="0" borderId="20" xfId="0" applyNumberFormat="1" applyFont="1" applyFill="1" applyBorder="1"/>
    <xf numFmtId="49" fontId="1" fillId="0" borderId="21" xfId="0" applyNumberFormat="1" applyFont="1" applyFill="1" applyBorder="1"/>
    <xf numFmtId="49" fontId="1" fillId="0" borderId="22" xfId="0" applyNumberFormat="1" applyFont="1" applyFill="1" applyBorder="1"/>
    <xf numFmtId="49" fontId="52" fillId="0" borderId="0" xfId="0" applyNumberFormat="1" applyFont="1" applyFill="1" applyBorder="1"/>
    <xf numFmtId="0" fontId="42" fillId="8" borderId="0" xfId="53" applyNumberFormat="1" applyFont="1" applyFill="1" applyBorder="1" applyAlignment="1">
      <alignment horizontal="justify" vertical="center" wrapText="1"/>
    </xf>
    <xf numFmtId="49" fontId="1" fillId="13" borderId="9" xfId="63" applyNumberFormat="1" applyFont="1" applyFill="1" applyBorder="1" applyAlignment="1" applyProtection="1">
      <alignment horizontal="center" vertical="center" wrapText="1"/>
      <protection locked="0"/>
    </xf>
    <xf numFmtId="49" fontId="1" fillId="9" borderId="9" xfId="64" applyNumberFormat="1" applyFont="1" applyFill="1" applyBorder="1" applyAlignment="1" applyProtection="1">
      <alignment horizontal="left" vertical="center" wrapText="1"/>
      <protection locked="0"/>
    </xf>
    <xf numFmtId="0" fontId="18" fillId="0" borderId="0" xfId="64" applyNumberFormat="1" applyFont="1" applyFill="1" applyBorder="1" applyAlignment="1">
      <alignment vertical="center" wrapText="1"/>
    </xf>
    <xf numFmtId="0" fontId="1" fillId="0" borderId="9" xfId="61" applyNumberFormat="1" applyFont="1" applyFill="1" applyBorder="1" applyAlignment="1">
      <alignment horizontal="center" vertical="center" wrapText="1"/>
    </xf>
    <xf numFmtId="0" fontId="1" fillId="8" borderId="0" xfId="62" applyNumberFormat="1" applyFont="1" applyFill="1" applyBorder="1" applyAlignment="1">
      <alignment horizontal="right" vertical="center" wrapText="1" indent="1"/>
    </xf>
    <xf numFmtId="49" fontId="6" fillId="13" borderId="9" xfId="63" applyNumberFormat="1" applyFont="1" applyFill="1" applyBorder="1" applyAlignment="1">
      <alignment horizontal="center" vertical="center" wrapText="1"/>
    </xf>
    <xf numFmtId="0" fontId="6" fillId="9" borderId="9" xfId="62" applyNumberFormat="1" applyFont="1" applyFill="1" applyBorder="1" applyAlignment="1" applyProtection="1">
      <alignment horizontal="center" vertical="center" wrapText="1"/>
      <protection locked="0"/>
    </xf>
    <xf numFmtId="49" fontId="1" fillId="0" borderId="23" xfId="0" applyNumberFormat="1" applyFont="1" applyFill="1" applyBorder="1"/>
    <xf numFmtId="49" fontId="1" fillId="0" borderId="23" xfId="0" applyNumberFormat="1" applyFont="1" applyFill="1" applyBorder="1"/>
    <xf numFmtId="49" fontId="1" fillId="0" borderId="23" xfId="0" applyNumberFormat="1" applyFont="1" applyFill="1" applyBorder="1"/>
    <xf numFmtId="49" fontId="6" fillId="0" borderId="0" xfId="0" applyNumberFormat="1" applyFont="1" applyFill="1" applyBorder="1"/>
    <xf numFmtId="0" fontId="8" fillId="8" borderId="0" xfId="64" applyNumberFormat="1" applyFont="1" applyFill="1" applyBorder="1" applyAlignment="1">
      <alignment horizontal="center" vertical="center" wrapText="1"/>
    </xf>
    <xf numFmtId="0" fontId="6" fillId="8" borderId="0" xfId="64" applyNumberFormat="1" applyFont="1" applyFill="1" applyBorder="1" applyAlignment="1">
      <alignment horizontal="center" vertical="center" wrapText="1"/>
    </xf>
    <xf numFmtId="0" fontId="6" fillId="0" borderId="9" xfId="64" applyNumberFormat="1" applyFont="1" applyFill="1" applyBorder="1" applyAlignment="1">
      <alignment vertical="center" wrapText="1"/>
    </xf>
    <xf numFmtId="49" fontId="1" fillId="0" borderId="0" xfId="0" applyNumberFormat="1" applyFont="1" applyFill="1" applyBorder="1"/>
    <xf numFmtId="49" fontId="1" fillId="0" borderId="0" xfId="0" applyNumberFormat="1" applyFont="1" applyFill="1" applyBorder="1"/>
    <xf numFmtId="49" fontId="10" fillId="0" borderId="0" xfId="0" applyNumberFormat="1" applyFont="1" applyFill="1" applyBorder="1"/>
    <xf numFmtId="0" fontId="10" fillId="8" borderId="0" xfId="0" applyNumberFormat="1" applyFont="1" applyFill="1" applyBorder="1" applyAlignment="1"/>
    <xf numFmtId="0" fontId="6" fillId="8" borderId="0" xfId="0" applyNumberFormat="1" applyFont="1" applyFill="1" applyBorder="1" applyAlignment="1"/>
    <xf numFmtId="49" fontId="41" fillId="0" borderId="0" xfId="0" applyNumberFormat="1" applyFont="1" applyFill="1" applyBorder="1" applyAlignment="1">
      <alignment horizontal="center" vertical="center"/>
    </xf>
    <xf numFmtId="0" fontId="1" fillId="0" borderId="24" xfId="36" applyNumberFormat="1" applyFont="1" applyFill="1" applyBorder="1">
      <alignment horizontal="center" vertical="center" wrapText="1"/>
    </xf>
    <xf numFmtId="0" fontId="1" fillId="0" borderId="9" xfId="64" applyNumberFormat="1" applyFont="1" applyFill="1" applyBorder="1" applyAlignment="1">
      <alignment horizontal="left" vertical="center" wrapText="1" indent="1"/>
    </xf>
    <xf numFmtId="0" fontId="35" fillId="8" borderId="0" xfId="0" applyNumberFormat="1" applyFont="1" applyFill="1" applyBorder="1" applyAlignment="1">
      <alignment horizontal="center" vertical="center" wrapText="1"/>
    </xf>
    <xf numFmtId="0" fontId="6" fillId="8" borderId="15" xfId="57" applyNumberFormat="1" applyFont="1" applyFill="1" applyBorder="1" applyAlignment="1">
      <alignment horizontal="center" vertical="center" wrapText="1"/>
    </xf>
    <xf numFmtId="49" fontId="6" fillId="8" borderId="9" xfId="57" applyNumberFormat="1" applyFont="1" applyFill="1" applyBorder="1" applyAlignment="1">
      <alignment horizontal="center" vertical="center" wrapText="1"/>
    </xf>
    <xf numFmtId="16" fontId="6" fillId="8" borderId="9" xfId="57" applyNumberFormat="1" applyFont="1" applyFill="1" applyBorder="1" applyAlignment="1">
      <alignment horizontal="center" vertical="center" wrapText="1"/>
    </xf>
    <xf numFmtId="49" fontId="6" fillId="9" borderId="9" xfId="63" applyNumberFormat="1" applyFont="1" applyFill="1" applyBorder="1" applyAlignment="1" applyProtection="1">
      <alignment horizontal="center" vertical="center" wrapText="1"/>
      <protection locked="0"/>
    </xf>
    <xf numFmtId="49" fontId="11" fillId="9" borderId="9" xfId="27" applyNumberFormat="1" applyFont="1" applyFill="1" applyBorder="1" applyAlignment="1">
      <alignment horizontal="center" vertical="center" wrapText="1"/>
      <protection locked="0"/>
    </xf>
    <xf numFmtId="49" fontId="29" fillId="12" borderId="12" xfId="0" applyNumberFormat="1" applyFont="1" applyFill="1" applyBorder="1" applyAlignment="1">
      <alignment horizontal="center" vertical="top"/>
    </xf>
    <xf numFmtId="49" fontId="29" fillId="12" borderId="13" xfId="0" applyNumberFormat="1" applyFont="1" applyFill="1" applyBorder="1" applyAlignment="1">
      <alignment horizontal="center" vertical="top"/>
    </xf>
    <xf numFmtId="0" fontId="1" fillId="0" borderId="9" xfId="64" applyNumberFormat="1" applyFont="1" applyFill="1" applyBorder="1" applyAlignment="1">
      <alignment horizontal="left" vertical="center" wrapText="1"/>
    </xf>
    <xf numFmtId="49" fontId="31" fillId="12" borderId="11" xfId="0" applyNumberFormat="1" applyFont="1" applyFill="1" applyBorder="1" applyAlignment="1">
      <alignment horizontal="center" vertical="center"/>
    </xf>
    <xf numFmtId="49" fontId="1" fillId="8" borderId="9" xfId="64" applyNumberFormat="1" applyFont="1" applyFill="1" applyBorder="1" applyAlignment="1">
      <alignment horizontal="center" vertical="center" wrapText="1"/>
    </xf>
    <xf numFmtId="4" fontId="6" fillId="9" borderId="9" xfId="64" applyNumberFormat="1" applyFont="1" applyFill="1" applyBorder="1" applyAlignment="1" applyProtection="1">
      <alignment horizontal="right" vertical="center" wrapText="1"/>
      <protection locked="0"/>
    </xf>
    <xf numFmtId="4" fontId="6" fillId="9" borderId="25" xfId="64" applyNumberFormat="1" applyFont="1" applyFill="1" applyBorder="1" applyAlignment="1" applyProtection="1">
      <alignment horizontal="right" vertical="center" wrapText="1"/>
      <protection locked="0"/>
    </xf>
    <xf numFmtId="49" fontId="39" fillId="0" borderId="0" xfId="0" applyNumberFormat="1" applyFont="1" applyFill="1" applyBorder="1"/>
    <xf numFmtId="0" fontId="39" fillId="8" borderId="0" xfId="64" applyNumberFormat="1" applyFont="1" applyFill="1" applyBorder="1" applyAlignment="1">
      <alignment vertical="center" wrapText="1"/>
    </xf>
    <xf numFmtId="0" fontId="39" fillId="0" borderId="0" xfId="64" applyNumberFormat="1" applyFont="1" applyFill="1" applyBorder="1" applyAlignment="1">
      <alignment vertical="center" wrapText="1"/>
    </xf>
    <xf numFmtId="49" fontId="1" fillId="0" borderId="0" xfId="0" applyNumberFormat="1" applyFont="1" applyFill="1" applyBorder="1"/>
    <xf numFmtId="49" fontId="10" fillId="0" borderId="9" xfId="64" applyNumberFormat="1" applyFont="1" applyFill="1" applyBorder="1" applyAlignment="1">
      <alignment horizontal="center" vertical="center" wrapText="1"/>
    </xf>
    <xf numFmtId="4" fontId="10" fillId="0" borderId="25" xfId="64" applyNumberFormat="1" applyFont="1" applyFill="1" applyBorder="1" applyAlignment="1">
      <alignment horizontal="right" vertical="center" wrapText="1"/>
    </xf>
    <xf numFmtId="4" fontId="1" fillId="7" borderId="9" xfId="64" applyNumberFormat="1" applyFont="1" applyFill="1" applyBorder="1" applyAlignment="1">
      <alignment horizontal="right" vertical="center" wrapText="1"/>
    </xf>
    <xf numFmtId="0" fontId="10" fillId="0" borderId="9" xfId="64" applyNumberFormat="1" applyFont="1" applyFill="1" applyBorder="1" applyAlignment="1">
      <alignment horizontal="left" vertical="center" wrapText="1" indent="2"/>
    </xf>
    <xf numFmtId="49" fontId="41" fillId="0" borderId="0" xfId="0" applyNumberFormat="1" applyFont="1" applyFill="1" applyBorder="1" applyAlignment="1">
      <alignment horizontal="center" vertical="center" wrapText="1"/>
    </xf>
    <xf numFmtId="0" fontId="1" fillId="8" borderId="9" xfId="57" applyNumberFormat="1" applyFont="1" applyFill="1" applyBorder="1" applyAlignment="1">
      <alignment horizontal="left" vertical="center" wrapText="1" indent="1"/>
    </xf>
    <xf numFmtId="0" fontId="1" fillId="0" borderId="9" xfId="64" applyNumberFormat="1" applyFont="1" applyFill="1" applyBorder="1" applyAlignment="1">
      <alignment horizontal="left" vertical="center" wrapText="1" indent="2"/>
    </xf>
    <xf numFmtId="0" fontId="1" fillId="0" borderId="9" xfId="64" applyNumberFormat="1" applyFont="1" applyFill="1" applyBorder="1" applyAlignment="1">
      <alignment horizontal="left" vertical="center" wrapText="1" indent="3"/>
    </xf>
    <xf numFmtId="49" fontId="32" fillId="8" borderId="36" xfId="36" applyNumberFormat="1" applyFont="1" applyFill="1" applyBorder="1">
      <alignment horizontal="center" vertical="center" wrapText="1"/>
    </xf>
    <xf numFmtId="0" fontId="1" fillId="8" borderId="9" xfId="64" applyNumberFormat="1" applyFont="1" applyFill="1" applyBorder="1" applyAlignment="1">
      <alignment horizontal="center" vertical="center" wrapText="1"/>
    </xf>
    <xf numFmtId="0" fontId="52" fillId="0" borderId="0" xfId="64" applyNumberFormat="1" applyFont="1" applyFill="1" applyBorder="1" applyAlignment="1">
      <alignment vertical="center" wrapText="1"/>
    </xf>
    <xf numFmtId="49" fontId="52" fillId="0" borderId="0" xfId="0" applyNumberFormat="1" applyFont="1" applyFill="1" applyBorder="1"/>
    <xf numFmtId="0" fontId="6" fillId="8" borderId="0" xfId="64" applyNumberFormat="1" applyFont="1" applyFill="1" applyBorder="1" applyAlignment="1">
      <alignment vertical="center" wrapText="1"/>
    </xf>
    <xf numFmtId="49" fontId="52" fillId="0" borderId="0" xfId="0" applyNumberFormat="1" applyFont="1" applyFill="1" applyBorder="1" applyAlignment="1">
      <alignment horizontal="center" vertical="center"/>
    </xf>
    <xf numFmtId="49" fontId="52" fillId="0" borderId="0" xfId="64" applyNumberFormat="1" applyFont="1" applyFill="1" applyBorder="1" applyAlignment="1">
      <alignment vertical="center" wrapText="1"/>
    </xf>
    <xf numFmtId="49" fontId="52" fillId="0" borderId="0" xfId="0" applyNumberFormat="1" applyFont="1" applyFill="1" applyBorder="1"/>
    <xf numFmtId="49" fontId="53" fillId="0" borderId="0" xfId="0" applyNumberFormat="1" applyFont="1" applyFill="1" applyBorder="1" applyAlignment="1">
      <alignment horizontal="center" vertical="center" wrapText="1"/>
    </xf>
    <xf numFmtId="49" fontId="41" fillId="0" borderId="0" xfId="0" applyNumberFormat="1" applyFont="1" applyFill="1" applyBorder="1" applyAlignment="1">
      <alignment horizontal="center" vertical="center" wrapText="1"/>
    </xf>
    <xf numFmtId="0" fontId="6" fillId="0" borderId="37" xfId="64" applyNumberFormat="1" applyFont="1" applyFill="1" applyBorder="1" applyAlignment="1">
      <alignment horizontal="left" vertical="center" wrapText="1"/>
    </xf>
    <xf numFmtId="0" fontId="1" fillId="0" borderId="0" xfId="62" applyNumberFormat="1" applyFont="1" applyFill="1" applyBorder="1" applyAlignment="1">
      <alignment horizontal="center" vertical="center" wrapText="1"/>
    </xf>
    <xf numFmtId="0" fontId="1" fillId="0" borderId="0" xfId="64" applyNumberFormat="1" applyFont="1" applyFill="1" applyBorder="1" applyAlignment="1">
      <alignment vertical="center" wrapText="1"/>
    </xf>
    <xf numFmtId="49" fontId="10" fillId="0" borderId="0" xfId="0" applyNumberFormat="1" applyFont="1" applyFill="1" applyBorder="1" applyAlignment="1">
      <alignment horizontal="center" vertical="center"/>
    </xf>
    <xf numFmtId="0" fontId="18" fillId="0" borderId="0" xfId="64" applyNumberFormat="1" applyFont="1" applyFill="1" applyBorder="1" applyAlignment="1">
      <alignment horizontal="right" vertical="top" wrapText="1"/>
    </xf>
    <xf numFmtId="0" fontId="52" fillId="0" borderId="0" xfId="62" applyNumberFormat="1" applyFont="1" applyFill="1" applyBorder="1" applyAlignment="1">
      <alignment horizontal="left" vertical="center" wrapText="1"/>
    </xf>
    <xf numFmtId="0" fontId="52" fillId="0" borderId="0" xfId="62" applyNumberFormat="1" applyFont="1" applyFill="1" applyBorder="1" applyAlignment="1">
      <alignment horizontal="left" vertical="center" wrapText="1"/>
    </xf>
    <xf numFmtId="14" fontId="52" fillId="8" borderId="0" xfId="62" applyNumberFormat="1" applyFont="1" applyFill="1" applyBorder="1" applyAlignment="1">
      <alignment horizontal="left" vertical="center" wrapText="1"/>
    </xf>
    <xf numFmtId="14" fontId="52" fillId="0" borderId="0" xfId="62" applyNumberFormat="1" applyFont="1" applyFill="1" applyBorder="1" applyAlignment="1">
      <alignment horizontal="left" vertical="center" wrapText="1"/>
    </xf>
    <xf numFmtId="14" fontId="52" fillId="8" borderId="0" xfId="62" applyNumberFormat="1" applyFont="1" applyFill="1" applyBorder="1">
      <alignment horizontal="left" vertical="center"/>
    </xf>
    <xf numFmtId="0" fontId="52" fillId="0" borderId="0" xfId="62" applyNumberFormat="1" applyFont="1" applyFill="1" applyBorder="1" applyAlignment="1">
      <alignment horizontal="left" vertical="center" wrapText="1"/>
    </xf>
    <xf numFmtId="49" fontId="52" fillId="0" borderId="0" xfId="62" applyNumberFormat="1" applyFont="1" applyFill="1" applyBorder="1" applyAlignment="1">
      <alignment horizontal="left" vertical="center" wrapText="1"/>
    </xf>
    <xf numFmtId="0" fontId="52" fillId="0" borderId="9" xfId="64" applyNumberFormat="1" applyFont="1" applyFill="1" applyBorder="1" applyAlignment="1">
      <alignment vertical="center" wrapText="1"/>
    </xf>
    <xf numFmtId="0" fontId="52" fillId="0" borderId="37" xfId="64" applyNumberFormat="1" applyFont="1" applyFill="1" applyBorder="1" applyAlignment="1">
      <alignment vertical="center" wrapText="1"/>
    </xf>
    <xf numFmtId="0" fontId="52" fillId="8" borderId="25" xfId="64" applyNumberFormat="1" applyFont="1" applyFill="1" applyBorder="1" applyAlignment="1">
      <alignment vertical="center" wrapText="1"/>
    </xf>
    <xf numFmtId="4" fontId="52" fillId="8" borderId="25" xfId="64" applyNumberFormat="1" applyFont="1" applyFill="1" applyBorder="1" applyAlignment="1">
      <alignment horizontal="right" vertical="center" wrapText="1"/>
    </xf>
    <xf numFmtId="0" fontId="1" fillId="0" borderId="0" xfId="0" applyNumberFormat="1" applyFont="1" applyFill="1" applyBorder="1"/>
    <xf numFmtId="49" fontId="42" fillId="9" borderId="7" xfId="49" applyNumberFormat="1" applyFont="1" applyFill="1" applyBorder="1" applyAlignment="1">
      <alignment horizontal="center" vertical="center" wrapText="1"/>
    </xf>
    <xf numFmtId="0" fontId="6" fillId="0" borderId="38" xfId="64" applyNumberFormat="1" applyFont="1" applyFill="1" applyBorder="1" applyAlignment="1">
      <alignment horizontal="left" vertical="center" wrapText="1"/>
    </xf>
    <xf numFmtId="0" fontId="10" fillId="0" borderId="9" xfId="64" applyNumberFormat="1" applyFont="1" applyFill="1" applyBorder="1" applyAlignment="1">
      <alignment horizontal="left" vertical="center" wrapText="1"/>
    </xf>
    <xf numFmtId="0" fontId="6" fillId="8" borderId="9" xfId="64" applyNumberFormat="1" applyFont="1" applyFill="1" applyBorder="1" applyAlignment="1">
      <alignment horizontal="left" vertical="center" wrapText="1"/>
    </xf>
    <xf numFmtId="49" fontId="11" fillId="9" borderId="9" xfId="27" applyNumberFormat="1" applyFont="1" applyFill="1" applyBorder="1" applyAlignment="1">
      <alignment horizontal="left" vertical="center" wrapText="1"/>
      <protection locked="0"/>
    </xf>
    <xf numFmtId="0" fontId="52" fillId="0" borderId="37" xfId="64" applyNumberFormat="1" applyFont="1" applyFill="1" applyBorder="1" applyAlignment="1">
      <alignment horizontal="left" vertical="center" wrapText="1"/>
    </xf>
    <xf numFmtId="49" fontId="6" fillId="8" borderId="9" xfId="64" applyNumberFormat="1" applyFont="1" applyFill="1" applyBorder="1" applyAlignment="1">
      <alignment horizontal="left" vertical="center" wrapText="1"/>
    </xf>
    <xf numFmtId="49" fontId="10" fillId="8" borderId="9" xfId="64" applyNumberFormat="1" applyFont="1" applyFill="1" applyBorder="1" applyAlignment="1">
      <alignment horizontal="left" vertical="center" wrapText="1"/>
    </xf>
    <xf numFmtId="49" fontId="6" fillId="5" borderId="9" xfId="64" applyNumberFormat="1" applyFont="1" applyFill="1" applyBorder="1" applyAlignment="1" applyProtection="1">
      <alignment horizontal="left" vertical="center" wrapText="1"/>
      <protection locked="0"/>
    </xf>
    <xf numFmtId="49" fontId="10" fillId="0" borderId="9" xfId="64" applyNumberFormat="1" applyFont="1" applyFill="1" applyBorder="1" applyAlignment="1">
      <alignment horizontal="left" vertical="center" wrapText="1"/>
    </xf>
    <xf numFmtId="49" fontId="1" fillId="5" borderId="9" xfId="64" applyNumberFormat="1" applyFont="1" applyFill="1" applyBorder="1" applyAlignment="1" applyProtection="1">
      <alignment horizontal="left" vertical="center" wrapText="1"/>
      <protection locked="0"/>
    </xf>
    <xf numFmtId="0" fontId="6" fillId="0" borderId="26" xfId="64" applyNumberFormat="1" applyFont="1" applyFill="1" applyBorder="1" applyAlignment="1">
      <alignment vertical="center" wrapText="1"/>
    </xf>
    <xf numFmtId="0" fontId="52" fillId="0" borderId="9" xfId="64" applyNumberFormat="1" applyFont="1" applyFill="1" applyBorder="1" applyAlignment="1">
      <alignment horizontal="center" vertical="center" wrapText="1"/>
    </xf>
    <xf numFmtId="49" fontId="52" fillId="0" borderId="9" xfId="64" applyNumberFormat="1" applyFont="1" applyFill="1" applyBorder="1" applyAlignment="1">
      <alignment horizontal="left" vertical="center" wrapText="1"/>
    </xf>
    <xf numFmtId="49" fontId="32" fillId="8" borderId="27" xfId="36" applyNumberFormat="1" applyFont="1" applyFill="1" applyBorder="1">
      <alignment horizontal="center" vertical="center" wrapText="1"/>
    </xf>
    <xf numFmtId="49" fontId="1" fillId="0" borderId="0" xfId="0" applyNumberFormat="1" applyFont="1" applyFill="1" applyBorder="1" applyAlignment="1">
      <alignment horizontal="left" vertical="top"/>
    </xf>
    <xf numFmtId="49" fontId="1" fillId="11" borderId="0" xfId="0" applyNumberFormat="1" applyFont="1" applyFill="1" applyBorder="1" applyAlignment="1">
      <alignment horizontal="left" vertical="top"/>
    </xf>
    <xf numFmtId="0" fontId="52" fillId="8" borderId="9" xfId="64" applyNumberFormat="1" applyFont="1" applyFill="1" applyBorder="1" applyAlignment="1">
      <alignment horizontal="left" vertical="center" wrapText="1"/>
    </xf>
    <xf numFmtId="0" fontId="6" fillId="9" borderId="9" xfId="64" applyNumberFormat="1" applyFont="1" applyFill="1" applyBorder="1" applyAlignment="1" applyProtection="1">
      <alignment horizontal="left" vertical="center" wrapText="1"/>
      <protection locked="0"/>
    </xf>
    <xf numFmtId="49" fontId="6" fillId="13" borderId="9" xfId="63" applyNumberFormat="1" applyFont="1" applyFill="1" applyBorder="1" applyAlignment="1" applyProtection="1">
      <alignment horizontal="center" vertical="center" wrapText="1"/>
      <protection locked="0"/>
    </xf>
    <xf numFmtId="49" fontId="1" fillId="0" borderId="39" xfId="0" applyNumberFormat="1" applyFont="1" applyFill="1" applyBorder="1"/>
    <xf numFmtId="0" fontId="6" fillId="8" borderId="40" xfId="64" applyNumberFormat="1" applyFont="1" applyFill="1" applyBorder="1" applyAlignment="1">
      <alignment horizontal="center" vertical="center" wrapText="1"/>
    </xf>
    <xf numFmtId="14" fontId="6" fillId="13" borderId="40" xfId="63" applyNumberFormat="1" applyFont="1" applyFill="1" applyBorder="1" applyAlignment="1">
      <alignment horizontal="left" vertical="center" wrapText="1"/>
    </xf>
    <xf numFmtId="49" fontId="6" fillId="7" borderId="40" xfId="64" applyNumberFormat="1" applyFont="1" applyFill="1" applyBorder="1" applyAlignment="1">
      <alignment horizontal="left" vertical="center" wrapText="1"/>
    </xf>
    <xf numFmtId="49" fontId="31" fillId="12" borderId="41" xfId="0" applyNumberFormat="1" applyFont="1" applyFill="1" applyBorder="1" applyAlignment="1">
      <alignment horizontal="left" vertical="center"/>
    </xf>
    <xf numFmtId="49" fontId="31" fillId="12" borderId="42" xfId="0" applyNumberFormat="1" applyFont="1" applyFill="1" applyBorder="1" applyAlignment="1">
      <alignment horizontal="left" vertical="center"/>
    </xf>
    <xf numFmtId="49" fontId="31" fillId="12" borderId="43" xfId="0" applyNumberFormat="1" applyFont="1" applyFill="1" applyBorder="1" applyAlignment="1">
      <alignment horizontal="left" vertical="center"/>
    </xf>
    <xf numFmtId="49" fontId="1" fillId="0" borderId="44" xfId="0" applyNumberFormat="1" applyFont="1" applyFill="1" applyBorder="1"/>
    <xf numFmtId="0" fontId="6" fillId="0" borderId="37" xfId="64" applyNumberFormat="1" applyFont="1" applyFill="1" applyBorder="1" applyAlignment="1">
      <alignment horizontal="left" vertical="center" wrapText="1"/>
    </xf>
    <xf numFmtId="49" fontId="1" fillId="9" borderId="9" xfId="63" applyNumberFormat="1" applyFont="1" applyFill="1" applyBorder="1" applyAlignment="1" applyProtection="1">
      <alignment horizontal="center" vertical="center" wrapText="1"/>
      <protection locked="0"/>
    </xf>
    <xf numFmtId="49" fontId="52" fillId="0" borderId="0" xfId="0" applyNumberFormat="1" applyFont="1" applyFill="1" applyBorder="1" applyAlignment="1">
      <alignment horizontal="center" vertical="center"/>
    </xf>
    <xf numFmtId="22" fontId="6" fillId="0" borderId="0" xfId="59" applyNumberFormat="1" applyFont="1" applyFill="1" applyBorder="1" applyAlignment="1">
      <alignment horizontal="left" vertical="center" wrapText="1"/>
    </xf>
    <xf numFmtId="0" fontId="9" fillId="8" borderId="0" xfId="64" applyNumberFormat="1" applyFont="1" applyFill="1" applyBorder="1" applyAlignment="1">
      <alignment horizontal="right" vertical="center"/>
    </xf>
    <xf numFmtId="49" fontId="10" fillId="0" borderId="0" xfId="0" applyNumberFormat="1" applyFont="1" applyFill="1" applyBorder="1" applyAlignment="1">
      <alignment horizontal="center" vertical="center"/>
    </xf>
    <xf numFmtId="0" fontId="6" fillId="8" borderId="40" xfId="64" applyNumberFormat="1" applyFont="1" applyFill="1" applyBorder="1" applyAlignment="1">
      <alignment horizontal="center" vertical="center" wrapText="1"/>
    </xf>
    <xf numFmtId="0" fontId="56" fillId="0" borderId="0" xfId="64" applyNumberFormat="1" applyFont="1" applyFill="1" applyBorder="1" applyAlignment="1">
      <alignment horizontal="center" vertical="center" wrapText="1"/>
    </xf>
    <xf numFmtId="49" fontId="11" fillId="9" borderId="9" xfId="27" applyNumberFormat="1" applyFont="1" applyFill="1" applyBorder="1" applyAlignment="1" applyProtection="1">
      <alignment horizontal="left" vertical="center" wrapText="1"/>
      <protection locked="0"/>
    </xf>
    <xf numFmtId="4" fontId="6" fillId="8" borderId="9" xfId="64" applyNumberFormat="1" applyFont="1" applyFill="1" applyBorder="1" applyAlignment="1" applyProtection="1">
      <alignment horizontal="right" vertical="center" wrapText="1"/>
    </xf>
    <xf numFmtId="49" fontId="6" fillId="8" borderId="9" xfId="64" applyNumberFormat="1" applyFont="1" applyFill="1" applyBorder="1" applyAlignment="1" applyProtection="1">
      <alignment horizontal="left" vertical="center" wrapText="1"/>
    </xf>
    <xf numFmtId="0" fontId="56" fillId="8" borderId="0" xfId="64" applyNumberFormat="1" applyFont="1" applyFill="1" applyBorder="1" applyAlignment="1">
      <alignment horizontal="center" vertical="center" wrapText="1"/>
    </xf>
    <xf numFmtId="0" fontId="11" fillId="9" borderId="0" xfId="27" applyFont="1" applyFill="1">
      <alignment vertical="top"/>
      <protection locked="0"/>
    </xf>
    <xf numFmtId="49" fontId="1" fillId="9" borderId="9" xfId="62" applyNumberFormat="1" applyFont="1" applyFill="1" applyBorder="1" applyAlignment="1" applyProtection="1">
      <alignment horizontal="center" vertical="center" wrapText="1"/>
      <protection locked="0"/>
    </xf>
    <xf numFmtId="0" fontId="1" fillId="0" borderId="0" xfId="0" applyNumberFormat="1" applyFont="1" applyFill="1" applyBorder="1"/>
    <xf numFmtId="0" fontId="1" fillId="0" borderId="0" xfId="0" applyNumberFormat="1" applyFont="1" applyFill="1" applyBorder="1" applyAlignment="1">
      <alignment vertical="center"/>
    </xf>
    <xf numFmtId="0" fontId="18" fillId="14" borderId="29" xfId="25" applyNumberFormat="1" applyFont="1" applyFill="1" applyBorder="1" applyAlignment="1">
      <alignment horizontal="center" vertical="center" wrapText="1"/>
    </xf>
    <xf numFmtId="0" fontId="18" fillId="14" borderId="30" xfId="25" applyNumberFormat="1" applyFont="1" applyFill="1" applyBorder="1" applyAlignment="1">
      <alignment horizontal="center" vertical="center" wrapText="1"/>
    </xf>
    <xf numFmtId="0" fontId="18" fillId="14" borderId="31" xfId="25" applyNumberFormat="1" applyFont="1" applyFill="1" applyBorder="1" applyAlignment="1">
      <alignment horizontal="center" vertical="center" wrapText="1"/>
    </xf>
    <xf numFmtId="0" fontId="14" fillId="8" borderId="0" xfId="53" applyNumberFormat="1" applyFont="1" applyFill="1" applyBorder="1" applyAlignment="1">
      <alignment horizontal="justify" vertical="top" wrapText="1"/>
    </xf>
    <xf numFmtId="49" fontId="14" fillId="8" borderId="28" xfId="53" applyNumberFormat="1" applyFont="1" applyFill="1" applyBorder="1" applyAlignment="1">
      <alignment vertical="center" wrapText="1"/>
    </xf>
    <xf numFmtId="49" fontId="14" fillId="8" borderId="0" xfId="53" applyNumberFormat="1" applyFont="1" applyFill="1" applyBorder="1" applyAlignment="1">
      <alignment vertical="center" wrapText="1"/>
    </xf>
    <xf numFmtId="49" fontId="14" fillId="8" borderId="28" xfId="53" applyNumberFormat="1" applyFont="1" applyFill="1" applyBorder="1" applyAlignment="1">
      <alignment horizontal="left" vertical="center" wrapText="1"/>
    </xf>
    <xf numFmtId="49" fontId="14" fillId="8" borderId="0" xfId="53" applyNumberFormat="1" applyFont="1" applyFill="1" applyBorder="1" applyAlignment="1">
      <alignment horizontal="left" vertical="center" wrapText="1"/>
    </xf>
    <xf numFmtId="49" fontId="45" fillId="0" borderId="0" xfId="32" applyNumberFormat="1" applyFont="1" applyFill="1" applyBorder="1" applyAlignment="1" applyProtection="1">
      <alignment horizontal="left" vertical="top" wrapText="1"/>
    </xf>
    <xf numFmtId="0" fontId="14" fillId="8" borderId="0" xfId="53" applyNumberFormat="1" applyFont="1" applyFill="1" applyBorder="1" applyAlignment="1">
      <alignment horizontal="justify" vertical="center" wrapText="1"/>
    </xf>
    <xf numFmtId="0" fontId="18" fillId="0" borderId="0" xfId="20" applyNumberFormat="1" applyFont="1" applyFill="1" applyBorder="1" applyAlignment="1">
      <alignment horizontal="left" vertical="top" wrapText="1"/>
    </xf>
    <xf numFmtId="0" fontId="42" fillId="8" borderId="0" xfId="53" applyNumberFormat="1" applyFont="1" applyFill="1" applyBorder="1" applyAlignment="1">
      <alignment horizontal="justify" vertical="top" wrapText="1"/>
    </xf>
    <xf numFmtId="0" fontId="18" fillId="0" borderId="0" xfId="20" applyNumberFormat="1" applyFont="1" applyFill="1" applyBorder="1" applyAlignment="1">
      <alignment horizontal="right" vertical="top" wrapText="1" indent="1"/>
    </xf>
    <xf numFmtId="49" fontId="14" fillId="8" borderId="0" xfId="53" applyNumberFormat="1" applyFont="1" applyFill="1" applyBorder="1" applyAlignment="1">
      <alignment horizontal="left" vertical="top" wrapText="1" indent="1"/>
    </xf>
    <xf numFmtId="0" fontId="42" fillId="8" borderId="0" xfId="53" applyNumberFormat="1" applyFont="1" applyFill="1" applyBorder="1" applyAlignment="1">
      <alignment horizontal="right" vertical="center" wrapText="1" indent="1"/>
    </xf>
    <xf numFmtId="49" fontId="45" fillId="0" borderId="0" xfId="32" applyNumberFormat="1" applyFont="1" applyFill="1" applyBorder="1" applyAlignment="1" applyProtection="1">
      <alignment horizontal="left" vertical="center" wrapText="1"/>
    </xf>
    <xf numFmtId="49" fontId="45" fillId="0" borderId="0" xfId="32" applyNumberFormat="1" applyFont="1" applyFill="1" applyBorder="1" applyAlignment="1" applyProtection="1">
      <alignment horizontal="left" vertical="top" wrapText="1" indent="1"/>
    </xf>
    <xf numFmtId="0" fontId="54" fillId="0" borderId="0" xfId="28" applyNumberFormat="1" applyFont="1" applyFill="1" applyBorder="1" applyAlignment="1" applyProtection="1">
      <alignment vertical="center" wrapText="1"/>
    </xf>
    <xf numFmtId="0" fontId="43" fillId="8" borderId="0" xfId="53" applyNumberFormat="1" applyFont="1" applyFill="1" applyBorder="1" applyAlignment="1">
      <alignment horizontal="left" vertical="center" wrapText="1"/>
    </xf>
    <xf numFmtId="49" fontId="14" fillId="8" borderId="0" xfId="53" applyNumberFormat="1" applyFont="1" applyFill="1" applyBorder="1" applyAlignment="1">
      <alignment horizontal="left" wrapText="1"/>
    </xf>
    <xf numFmtId="49" fontId="18" fillId="0" borderId="0" xfId="16" applyNumberFormat="1" applyFont="1" applyFill="1" applyBorder="1" applyAlignment="1" applyProtection="1">
      <alignment horizontal="left" vertical="center" wrapText="1" indent="1"/>
    </xf>
    <xf numFmtId="49" fontId="14" fillId="8" borderId="0" xfId="53" applyNumberFormat="1" applyFont="1" applyFill="1" applyBorder="1" applyAlignment="1">
      <alignment horizontal="justify" vertical="justify" wrapText="1"/>
    </xf>
    <xf numFmtId="0" fontId="18" fillId="0" borderId="32" xfId="65" applyNumberFormat="1" applyFont="1" applyFill="1" applyBorder="1" applyAlignment="1">
      <alignment horizontal="center" vertical="center" wrapText="1"/>
    </xf>
    <xf numFmtId="0" fontId="6" fillId="8" borderId="40" xfId="64" applyNumberFormat="1" applyFont="1" applyFill="1" applyBorder="1" applyAlignment="1">
      <alignment horizontal="center" vertical="center" wrapText="1"/>
    </xf>
    <xf numFmtId="14" fontId="6" fillId="13" borderId="25" xfId="63" applyNumberFormat="1" applyFont="1" applyFill="1" applyBorder="1" applyAlignment="1">
      <alignment horizontal="center" vertical="center" wrapText="1"/>
    </xf>
    <xf numFmtId="14" fontId="6" fillId="13" borderId="35" xfId="63" applyNumberFormat="1" applyFont="1" applyFill="1" applyBorder="1" applyAlignment="1">
      <alignment horizontal="center" vertical="center" wrapText="1"/>
    </xf>
    <xf numFmtId="0" fontId="18" fillId="0" borderId="33" xfId="35" applyNumberFormat="1" applyFont="1" applyFill="1" applyBorder="1">
      <alignment horizontal="center" vertical="center" wrapText="1"/>
    </xf>
    <xf numFmtId="0" fontId="6" fillId="0" borderId="34" xfId="35" applyNumberFormat="1" applyFont="1" applyFill="1" applyBorder="1">
      <alignment horizontal="center" vertical="center" wrapText="1"/>
    </xf>
    <xf numFmtId="4" fontId="1" fillId="0" borderId="0" xfId="37" applyNumberFormat="1" applyFont="1" applyFill="1" applyBorder="1" applyAlignment="1">
      <alignment horizontal="center" vertical="center" wrapText="1"/>
    </xf>
    <xf numFmtId="4" fontId="6" fillId="0" borderId="0" xfId="37" applyNumberFormat="1" applyFont="1" applyFill="1" applyBorder="1" applyAlignment="1">
      <alignment horizontal="center" vertical="center" wrapText="1"/>
    </xf>
    <xf numFmtId="0" fontId="6" fillId="9" borderId="11" xfId="37" applyNumberFormat="1" applyFont="1" applyFill="1" applyBorder="1" applyAlignment="1" applyProtection="1">
      <alignment horizontal="center" vertical="center" wrapText="1"/>
      <protection locked="0"/>
    </xf>
    <xf numFmtId="0" fontId="6" fillId="9" borderId="12" xfId="37" applyNumberFormat="1" applyFont="1" applyFill="1" applyBorder="1" applyAlignment="1" applyProtection="1">
      <alignment horizontal="center" vertical="center" wrapText="1"/>
      <protection locked="0"/>
    </xf>
    <xf numFmtId="0" fontId="6" fillId="9" borderId="13" xfId="37" applyNumberFormat="1" applyFont="1" applyFill="1" applyBorder="1" applyAlignment="1" applyProtection="1">
      <alignment horizontal="center" vertical="center" wrapText="1"/>
      <protection locked="0"/>
    </xf>
    <xf numFmtId="49" fontId="1" fillId="9" borderId="11" xfId="37" applyNumberFormat="1" applyFont="1" applyFill="1" applyBorder="1" applyAlignment="1" applyProtection="1">
      <alignment horizontal="center" vertical="center" wrapText="1"/>
      <protection locked="0"/>
    </xf>
    <xf numFmtId="49" fontId="1" fillId="9" borderId="12" xfId="37" applyNumberFormat="1" applyFont="1" applyFill="1" applyBorder="1" applyAlignment="1" applyProtection="1">
      <alignment horizontal="center" vertical="center" wrapText="1"/>
      <protection locked="0"/>
    </xf>
    <xf numFmtId="49" fontId="1" fillId="9" borderId="13" xfId="37" applyNumberFormat="1" applyFont="1" applyFill="1" applyBorder="1" applyAlignment="1" applyProtection="1">
      <alignment horizontal="center" vertical="center" wrapText="1"/>
      <protection locked="0"/>
    </xf>
    <xf numFmtId="49" fontId="52" fillId="0" borderId="0" xfId="0" applyNumberFormat="1" applyFont="1" applyFill="1" applyBorder="1" applyAlignment="1">
      <alignment horizontal="center" vertical="center"/>
    </xf>
    <xf numFmtId="49" fontId="56" fillId="0" borderId="0" xfId="0" applyNumberFormat="1" applyFont="1" applyFill="1" applyBorder="1" applyAlignment="1">
      <alignment horizontal="center" vertical="center" wrapText="1"/>
    </xf>
    <xf numFmtId="49" fontId="52" fillId="0" borderId="0" xfId="0" applyNumberFormat="1" applyFont="1" applyFill="1" applyBorder="1" applyAlignment="1">
      <alignment horizontal="center" vertical="center" wrapText="1"/>
    </xf>
    <xf numFmtId="0" fontId="55" fillId="0" borderId="0" xfId="0" applyNumberFormat="1" applyFont="1" applyFill="1" applyBorder="1" applyAlignment="1">
      <alignment horizontal="justify" vertical="top" wrapText="1"/>
    </xf>
    <xf numFmtId="0" fontId="55" fillId="9" borderId="0" xfId="0" applyNumberFormat="1" applyFont="1" applyFill="1" applyBorder="1" applyAlignment="1">
      <alignment horizontal="justify" vertical="top" wrapText="1"/>
    </xf>
    <xf numFmtId="0" fontId="18" fillId="0" borderId="33" xfId="65"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xf>
    <xf numFmtId="0" fontId="6" fillId="16" borderId="11" xfId="57" applyNumberFormat="1" applyFont="1" applyFill="1" applyBorder="1" applyAlignment="1">
      <alignment horizontal="left" vertical="center" wrapText="1"/>
    </xf>
    <xf numFmtId="0" fontId="6" fillId="16" borderId="12" xfId="57" applyNumberFormat="1" applyFont="1" applyFill="1" applyBorder="1" applyAlignment="1">
      <alignment horizontal="left" vertical="center" wrapText="1"/>
    </xf>
    <xf numFmtId="0" fontId="6" fillId="16" borderId="13" xfId="57" applyNumberFormat="1" applyFont="1" applyFill="1" applyBorder="1" applyAlignment="1">
      <alignment horizontal="left" vertical="center" wrapText="1"/>
    </xf>
    <xf numFmtId="0" fontId="18" fillId="0" borderId="45" xfId="35" applyNumberFormat="1" applyFont="1" applyFill="1" applyBorder="1">
      <alignment horizontal="center" vertical="center" wrapText="1"/>
    </xf>
    <xf numFmtId="0" fontId="6" fillId="0" borderId="46" xfId="35" applyNumberFormat="1" applyFont="1" applyFill="1" applyBorder="1">
      <alignment horizontal="center" vertical="center" wrapText="1"/>
    </xf>
    <xf numFmtId="0" fontId="18" fillId="0" borderId="32" xfId="65" applyNumberFormat="1" applyFont="1" applyFill="1" applyBorder="1" applyAlignment="1">
      <alignment horizontal="center" vertical="center"/>
    </xf>
    <xf numFmtId="0" fontId="1" fillId="0" borderId="11" xfId="61" applyNumberFormat="1" applyFont="1" applyFill="1" applyBorder="1" applyAlignment="1">
      <alignment horizontal="center" vertical="center" wrapText="1"/>
    </xf>
    <xf numFmtId="0" fontId="1" fillId="0" borderId="13" xfId="61" applyNumberFormat="1" applyFont="1" applyFill="1" applyBorder="1" applyAlignment="1">
      <alignment horizontal="center" vertical="center" wrapText="1"/>
    </xf>
    <xf numFmtId="0" fontId="1" fillId="0" borderId="25" xfId="61" applyNumberFormat="1" applyFont="1" applyFill="1" applyBorder="1" applyAlignment="1">
      <alignment horizontal="center" vertical="center" wrapText="1"/>
    </xf>
    <xf numFmtId="0" fontId="1" fillId="0" borderId="35" xfId="61" applyNumberFormat="1" applyFont="1" applyFill="1" applyBorder="1" applyAlignment="1">
      <alignment horizontal="center" vertical="center" wrapText="1"/>
    </xf>
    <xf numFmtId="49" fontId="40" fillId="0" borderId="0" xfId="0" applyNumberFormat="1" applyFont="1" applyFill="1" applyBorder="1" applyAlignment="1">
      <alignment horizontal="center" vertical="center"/>
    </xf>
    <xf numFmtId="14" fontId="6" fillId="13" borderId="40" xfId="63" applyNumberFormat="1" applyFont="1" applyFill="1" applyBorder="1" applyAlignment="1">
      <alignment horizontal="center" vertical="center" wrapText="1"/>
    </xf>
    <xf numFmtId="0" fontId="6" fillId="9" borderId="11" xfId="57" applyNumberFormat="1" applyFont="1" applyFill="1" applyBorder="1" applyAlignment="1" applyProtection="1">
      <alignment horizontal="left" vertical="center" wrapText="1"/>
      <protection locked="0"/>
    </xf>
    <xf numFmtId="0" fontId="6" fillId="9" borderId="12" xfId="57" applyNumberFormat="1" applyFont="1" applyFill="1" applyBorder="1" applyAlignment="1" applyProtection="1">
      <alignment horizontal="left" vertical="center" wrapText="1"/>
      <protection locked="0"/>
    </xf>
    <xf numFmtId="0" fontId="6" fillId="9" borderId="13" xfId="57" applyNumberFormat="1" applyFont="1" applyFill="1" applyBorder="1" applyAlignment="1" applyProtection="1">
      <alignment horizontal="left" vertical="center" wrapText="1"/>
      <protection locked="0"/>
    </xf>
  </cellXfs>
  <cellStyles count="72">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Cells 2" xfId="16"/>
    <cellStyle name="Currency [0]" xfId="17"/>
    <cellStyle name="Currency2" xfId="18"/>
    <cellStyle name="Followed Hyperlink" xfId="19"/>
    <cellStyle name="Header 3" xfId="20"/>
    <cellStyle name="Hyperlink" xfId="21"/>
    <cellStyle name="normal" xfId="71"/>
    <cellStyle name="Normal1" xfId="22"/>
    <cellStyle name="Normal2" xfId="23"/>
    <cellStyle name="Percent1" xfId="24"/>
    <cellStyle name="Title 4" xfId="25"/>
    <cellStyle name="Ввод " xfId="26" builtinId="20" customBuiltin="1"/>
    <cellStyle name="Гиперссылка" xfId="27" builtinId="8"/>
    <cellStyle name="Гиперссылка 2" xfId="28"/>
    <cellStyle name="Гиперссылка 2 2" xfId="29"/>
    <cellStyle name="Гиперссылка 2 2 2" xfId="30"/>
    <cellStyle name="Гиперссылка 3" xfId="31"/>
    <cellStyle name="Гиперссылка 4" xfId="32"/>
    <cellStyle name="Гиперссылка 4 2" xfId="33"/>
    <cellStyle name="Гиперссылка 4 6" xfId="34"/>
    <cellStyle name="Заголовок" xfId="35"/>
    <cellStyle name="ЗаголовокСтолбца" xfId="36"/>
    <cellStyle name="Значение" xfId="37"/>
    <cellStyle name="Обычный" xfId="0" builtinId="0"/>
    <cellStyle name="Обычный 10" xfId="38"/>
    <cellStyle name="Обычный 11" xfId="39"/>
    <cellStyle name="Обычный 12" xfId="40"/>
    <cellStyle name="Обычный 12 2" xfId="41"/>
    <cellStyle name="Обычный 12 3 2" xfId="42"/>
    <cellStyle name="Обычный 14" xfId="43"/>
    <cellStyle name="Обычный 14 2" xfId="44"/>
    <cellStyle name="Обычный 2" xfId="45"/>
    <cellStyle name="Обычный 2 10" xfId="46"/>
    <cellStyle name="Обычный 2 10 2" xfId="47"/>
    <cellStyle name="Обычный 2 14" xfId="48"/>
    <cellStyle name="Обычный 2 2" xfId="49"/>
    <cellStyle name="Обычный 2 8" xfId="50"/>
    <cellStyle name="Обычный 2_Новая инструкция1_фст" xfId="51"/>
    <cellStyle name="Обычный 3" xfId="52"/>
    <cellStyle name="Обычный 3 3" xfId="53"/>
    <cellStyle name="Обычный 3 3 2" xfId="54"/>
    <cellStyle name="Обычный 4_test_расчет тепловой энергии - для разработки 30 03 11" xfId="55"/>
    <cellStyle name="Обычный_INVEST.WARM.PLAN.4.78(v0.1)" xfId="56"/>
    <cellStyle name="Обычный_JKH.OPEN.INFO.PRICE.VO_v4.0(10.02.11)" xfId="57"/>
    <cellStyle name="Обычный_KRU.TARIFF.FACT-0.3" xfId="58"/>
    <cellStyle name="Обычный_MINENERGO.340.PRIL79(v0.1)" xfId="59"/>
    <cellStyle name="Обычный_PREDEL.JKH.2010(v1.3)" xfId="60"/>
    <cellStyle name="Обычный_razrabotka_sablonov_po_WKU" xfId="61"/>
    <cellStyle name="Обычный_SIMPLE_1_massive2" xfId="62"/>
    <cellStyle name="Обычный_ЖКУ_проект3" xfId="63"/>
    <cellStyle name="Обычный_Мониторинг инвестиций" xfId="64"/>
    <cellStyle name="Обычный_Шаблон по источникам для Модуля Реестр (2)" xfId="65"/>
    <cellStyle name="Процентный 10" xfId="66"/>
    <cellStyle name="Процентный 2" xfId="67"/>
    <cellStyle name="Стиль 1" xfId="68"/>
    <cellStyle name="Формула" xfId="69"/>
    <cellStyle name="ФормулаВБ_Мониторинг инвестиций" xfId="7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6.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6</xdr:row>
      <xdr:rowOff>120650</xdr:rowOff>
    </xdr:from>
    <xdr:to>
      <xdr:col>3</xdr:col>
      <xdr:colOff>0</xdr:colOff>
      <xdr:row>9</xdr:row>
      <xdr:rowOff>12700</xdr:rowOff>
    </xdr:to>
    <xdr:sp macro="[0]!Instruction.BlockClick" textlink="">
      <xdr:nvSpPr>
        <xdr:cNvPr id="8" name="InstrBlock_2"/>
        <xdr:cNvSpPr txBox="1">
          <a:spLocks noChangeArrowheads="1"/>
        </xdr:cNvSpPr>
      </xdr:nvSpPr>
      <xdr:spPr bwMode="auto">
        <a:xfrm>
          <a:off x="285750" y="1520825"/>
          <a:ext cx="265747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11</xdr:row>
      <xdr:rowOff>26035</xdr:rowOff>
    </xdr:from>
    <xdr:to>
      <xdr:col>3</xdr:col>
      <xdr:colOff>0</xdr:colOff>
      <xdr:row>12</xdr:row>
      <xdr:rowOff>333605</xdr:rowOff>
    </xdr:to>
    <xdr:sp macro="[0]!Instruction.BlockClick" textlink="">
      <xdr:nvSpPr>
        <xdr:cNvPr id="4" name="InstrBlock_6"/>
        <xdr:cNvSpPr txBox="1">
          <a:spLocks noChangeArrowheads="1"/>
        </xdr:cNvSpPr>
      </xdr:nvSpPr>
      <xdr:spPr bwMode="auto">
        <a:xfrm>
          <a:off x="219075" y="2473960"/>
          <a:ext cx="2066925" cy="45997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9</xdr:row>
      <xdr:rowOff>22860</xdr:rowOff>
    </xdr:from>
    <xdr:to>
      <xdr:col>3</xdr:col>
      <xdr:colOff>0</xdr:colOff>
      <xdr:row>11</xdr:row>
      <xdr:rowOff>17780</xdr:rowOff>
    </xdr:to>
    <xdr:sp macro="[0]!Instruction.BlockClick" textlink="">
      <xdr:nvSpPr>
        <xdr:cNvPr id="6" name="InstrBlock_4"/>
        <xdr:cNvSpPr txBox="1">
          <a:spLocks noChangeArrowheads="1"/>
        </xdr:cNvSpPr>
      </xdr:nvSpPr>
      <xdr:spPr bwMode="auto">
        <a:xfrm>
          <a:off x="219075" y="1994535"/>
          <a:ext cx="2066925" cy="47117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xdr:from>
      <xdr:col>4</xdr:col>
      <xdr:colOff>47624</xdr:colOff>
      <xdr:row>103</xdr:row>
      <xdr:rowOff>116204</xdr:rowOff>
    </xdr:from>
    <xdr:to>
      <xdr:col>9</xdr:col>
      <xdr:colOff>177925</xdr:colOff>
      <xdr:row>105</xdr:row>
      <xdr:rowOff>167204</xdr:rowOff>
    </xdr:to>
    <xdr:sp macro="[0]!Instruction.cmdGetUpdate_Click" textlink="">
      <xdr:nvSpPr>
        <xdr:cNvPr id="9" name="cmdGetUpdate"/>
        <xdr:cNvSpPr txBox="1">
          <a:spLocks noChangeArrowheads="1"/>
        </xdr:cNvSpPr>
      </xdr:nvSpPr>
      <xdr:spPr bwMode="auto">
        <a:xfrm>
          <a:off x="2486024" y="4181475"/>
          <a:ext cx="3182100" cy="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255270</xdr:colOff>
      <xdr:row>103</xdr:row>
      <xdr:rowOff>116205</xdr:rowOff>
    </xdr:from>
    <xdr:to>
      <xdr:col>15</xdr:col>
      <xdr:colOff>99853</xdr:colOff>
      <xdr:row>105</xdr:row>
      <xdr:rowOff>167205</xdr:rowOff>
    </xdr:to>
    <xdr:sp macro="[0]!Instruction.cmdShowHideUpdateLog_Click" textlink="">
      <xdr:nvSpPr>
        <xdr:cNvPr id="10" name="cmdShowHideUpdateLog"/>
        <xdr:cNvSpPr txBox="1">
          <a:spLocks noChangeArrowheads="1"/>
        </xdr:cNvSpPr>
      </xdr:nvSpPr>
      <xdr:spPr bwMode="auto">
        <a:xfrm>
          <a:off x="5743575" y="4181475"/>
          <a:ext cx="3505950" cy="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ctr"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2</xdr:col>
      <xdr:colOff>0</xdr:colOff>
      <xdr:row>6</xdr:row>
      <xdr:rowOff>0</xdr:rowOff>
    </xdr:from>
    <xdr:to>
      <xdr:col>2</xdr:col>
      <xdr:colOff>0</xdr:colOff>
      <xdr:row>6</xdr:row>
      <xdr:rowOff>0</xdr:rowOff>
    </xdr:to>
    <xdr:pic>
      <xdr:nvPicPr>
        <xdr:cNvPr id="221037" name="Pict 9" descr="тест"/>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0</xdr:rowOff>
    </xdr:from>
    <xdr:to>
      <xdr:col>2</xdr:col>
      <xdr:colOff>0</xdr:colOff>
      <xdr:row>6</xdr:row>
      <xdr:rowOff>0</xdr:rowOff>
    </xdr:to>
    <xdr:pic>
      <xdr:nvPicPr>
        <xdr:cNvPr id="221038" name="Pict 9" descr="тест"/>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0</xdr:rowOff>
    </xdr:from>
    <xdr:to>
      <xdr:col>2</xdr:col>
      <xdr:colOff>0</xdr:colOff>
      <xdr:row>6</xdr:row>
      <xdr:rowOff>0</xdr:rowOff>
    </xdr:to>
    <xdr:pic>
      <xdr:nvPicPr>
        <xdr:cNvPr id="221039" name="Pict 9" descr="тест"/>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0</xdr:colOff>
      <xdr:row>4</xdr:row>
      <xdr:rowOff>190500</xdr:rowOff>
    </xdr:from>
    <xdr:to>
      <xdr:col>3</xdr:col>
      <xdr:colOff>0</xdr:colOff>
      <xdr:row>6</xdr:row>
      <xdr:rowOff>120650</xdr:rowOff>
    </xdr:to>
    <xdr:sp macro="[0]!Instruction.BlockClick" textlink="">
      <xdr:nvSpPr>
        <xdr:cNvPr id="14" name="InstrBlock_1"/>
        <xdr:cNvSpPr txBox="1">
          <a:spLocks noChangeArrowheads="1"/>
        </xdr:cNvSpPr>
      </xdr:nvSpPr>
      <xdr:spPr bwMode="auto">
        <a:xfrm>
          <a:off x="285750" y="1057275"/>
          <a:ext cx="265747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4</xdr:row>
      <xdr:rowOff>247650</xdr:rowOff>
    </xdr:from>
    <xdr:to>
      <xdr:col>1</xdr:col>
      <xdr:colOff>447675</xdr:colOff>
      <xdr:row>6</xdr:row>
      <xdr:rowOff>95250</xdr:rowOff>
    </xdr:to>
    <xdr:pic macro="[0]!Instruction.BlockClick">
      <xdr:nvPicPr>
        <xdr:cNvPr id="221041" name="InstrImg_1" descr="ico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6</xdr:row>
      <xdr:rowOff>152400</xdr:rowOff>
    </xdr:from>
    <xdr:to>
      <xdr:col>1</xdr:col>
      <xdr:colOff>428625</xdr:colOff>
      <xdr:row>8</xdr:row>
      <xdr:rowOff>161925</xdr:rowOff>
    </xdr:to>
    <xdr:pic macro="[0]!Instruction.BlockClick">
      <xdr:nvPicPr>
        <xdr:cNvPr id="221042" name="InstrImg_2" descr="icon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9</xdr:row>
      <xdr:rowOff>76200</xdr:rowOff>
    </xdr:from>
    <xdr:to>
      <xdr:col>1</xdr:col>
      <xdr:colOff>428625</xdr:colOff>
      <xdr:row>11</xdr:row>
      <xdr:rowOff>0</xdr:rowOff>
    </xdr:to>
    <xdr:pic macro="[0]!Instruction.BlockClick">
      <xdr:nvPicPr>
        <xdr:cNvPr id="221044" name="InstrImg_4" descr="icon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047875"/>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11</xdr:row>
      <xdr:rowOff>85725</xdr:rowOff>
    </xdr:from>
    <xdr:to>
      <xdr:col>1</xdr:col>
      <xdr:colOff>457200</xdr:colOff>
      <xdr:row>12</xdr:row>
      <xdr:rowOff>314325</xdr:rowOff>
    </xdr:to>
    <xdr:pic macro="[0]!Instruction.BlockClick">
      <xdr:nvPicPr>
        <xdr:cNvPr id="221046" name="InstrImg_6" descr="icon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5275" y="2533650"/>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18</xdr:row>
      <xdr:rowOff>0</xdr:rowOff>
    </xdr:from>
    <xdr:to>
      <xdr:col>2</xdr:col>
      <xdr:colOff>0</xdr:colOff>
      <xdr:row>18</xdr:row>
      <xdr:rowOff>0</xdr:rowOff>
    </xdr:to>
    <xdr:pic>
      <xdr:nvPicPr>
        <xdr:cNvPr id="221048" name="Pict 9" descr="тест"/>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32</xdr:row>
      <xdr:rowOff>0</xdr:rowOff>
    </xdr:from>
    <xdr:to>
      <xdr:col>2</xdr:col>
      <xdr:colOff>0</xdr:colOff>
      <xdr:row>32</xdr:row>
      <xdr:rowOff>0</xdr:rowOff>
    </xdr:to>
    <xdr:pic>
      <xdr:nvPicPr>
        <xdr:cNvPr id="221049" name="Pict 9" descr="тест"/>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99</xdr:row>
      <xdr:rowOff>47625</xdr:rowOff>
    </xdr:from>
    <xdr:to>
      <xdr:col>4</xdr:col>
      <xdr:colOff>257175</xdr:colOff>
      <xdr:row>100</xdr:row>
      <xdr:rowOff>9525</xdr:rowOff>
    </xdr:to>
    <xdr:pic macro="[0]!Instruction.chkUpdates_Click">
      <xdr:nvPicPr>
        <xdr:cNvPr id="221051" name="chkGetUpdatesTrue" descr="check_yes.jpg"/>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76525" y="17430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101</xdr:row>
      <xdr:rowOff>57150</xdr:rowOff>
    </xdr:from>
    <xdr:to>
      <xdr:col>4</xdr:col>
      <xdr:colOff>257175</xdr:colOff>
      <xdr:row>102</xdr:row>
      <xdr:rowOff>19050</xdr:rowOff>
    </xdr:to>
    <xdr:pic macro="[0]!Instruction.chkUpdates_Click">
      <xdr:nvPicPr>
        <xdr:cNvPr id="221052" name="chkNoUpdatesFalse" descr="check_no.png"/>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76525" y="21336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101</xdr:row>
      <xdr:rowOff>57150</xdr:rowOff>
    </xdr:from>
    <xdr:to>
      <xdr:col>4</xdr:col>
      <xdr:colOff>257175</xdr:colOff>
      <xdr:row>102</xdr:row>
      <xdr:rowOff>19050</xdr:rowOff>
    </xdr:to>
    <xdr:pic macro="[0]!Instruction.chkUpdates_Click">
      <xdr:nvPicPr>
        <xdr:cNvPr id="221053" name="chkNoUpdatesTrue" descr="check_yes.jpg" hidden="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76525" y="21336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99</xdr:row>
      <xdr:rowOff>47625</xdr:rowOff>
    </xdr:from>
    <xdr:to>
      <xdr:col>4</xdr:col>
      <xdr:colOff>257175</xdr:colOff>
      <xdr:row>100</xdr:row>
      <xdr:rowOff>9525</xdr:rowOff>
    </xdr:to>
    <xdr:pic macro="[0]!Instruction.chkUpdates_Click">
      <xdr:nvPicPr>
        <xdr:cNvPr id="221054" name="chkGetUpdatesFalse" descr="check_no.png" hidden="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76525" y="17430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103</xdr:row>
      <xdr:rowOff>104775</xdr:rowOff>
    </xdr:from>
    <xdr:to>
      <xdr:col>5</xdr:col>
      <xdr:colOff>180975</xdr:colOff>
      <xdr:row>105</xdr:row>
      <xdr:rowOff>142875</xdr:rowOff>
    </xdr:to>
    <xdr:pic macro="[0]!Instruction.cmdGetUpdate_Click">
      <xdr:nvPicPr>
        <xdr:cNvPr id="221055" name="cmdGetUpdateImg" descr="icon11.png"/>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28900" y="256222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276225</xdr:colOff>
      <xdr:row>103</xdr:row>
      <xdr:rowOff>104775</xdr:rowOff>
    </xdr:from>
    <xdr:to>
      <xdr:col>11</xdr:col>
      <xdr:colOff>104775</xdr:colOff>
      <xdr:row>105</xdr:row>
      <xdr:rowOff>142875</xdr:rowOff>
    </xdr:to>
    <xdr:pic macro="[0]!Instruction.cmdShowHideUpdateLog_Click">
      <xdr:nvPicPr>
        <xdr:cNvPr id="221056" name="cmdShowHideUpdateLogImg" descr="icon13.png"/>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333875" y="256222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221060" name="cmdNoAct_2" descr="icon16.png" hidden="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3333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18</xdr:col>
      <xdr:colOff>203835</xdr:colOff>
      <xdr:row>1</xdr:row>
      <xdr:rowOff>47625</xdr:rowOff>
    </xdr:from>
    <xdr:to>
      <xdr:col>24</xdr:col>
      <xdr:colOff>263997</xdr:colOff>
      <xdr:row>2</xdr:row>
      <xdr:rowOff>123825</xdr:rowOff>
    </xdr:to>
    <xdr:sp macro="[0]!Instruction.cmdStart_Click" textlink="">
      <xdr:nvSpPr>
        <xdr:cNvPr id="37" name="cmdStart"/>
        <xdr:cNvSpPr>
          <a:spLocks noChangeArrowheads="1"/>
        </xdr:cNvSpPr>
      </xdr:nvSpPr>
      <xdr:spPr bwMode="auto">
        <a:xfrm>
          <a:off x="6915150" y="180975"/>
          <a:ext cx="1839428"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285750</xdr:colOff>
      <xdr:row>4</xdr:row>
      <xdr:rowOff>85725</xdr:rowOff>
    </xdr:to>
    <xdr:pic>
      <xdr:nvPicPr>
        <xdr:cNvPr id="215866" name="cmdCreatePrintedForm" descr="Создание печатной формы" hidden="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0</xdr:colOff>
      <xdr:row>14</xdr:row>
      <xdr:rowOff>0</xdr:rowOff>
    </xdr:from>
    <xdr:to>
      <xdr:col>6</xdr:col>
      <xdr:colOff>219075</xdr:colOff>
      <xdr:row>14</xdr:row>
      <xdr:rowOff>219075</xdr:rowOff>
    </xdr:to>
    <xdr:pic macro="[0]!modInfo.MainSheetHelp">
      <xdr:nvPicPr>
        <xdr:cNvPr id="215867"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8825" y="2847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0</xdr:colOff>
      <xdr:row>8</xdr:row>
      <xdr:rowOff>0</xdr:rowOff>
    </xdr:from>
    <xdr:to>
      <xdr:col>6</xdr:col>
      <xdr:colOff>219075</xdr:colOff>
      <xdr:row>8</xdr:row>
      <xdr:rowOff>219075</xdr:rowOff>
    </xdr:to>
    <xdr:pic macro="[0]!modInfo.MainSheetHelp">
      <xdr:nvPicPr>
        <xdr:cNvPr id="215868" name="ExcludeHelp_2"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8825" y="13144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0</xdr:colOff>
      <xdr:row>31</xdr:row>
      <xdr:rowOff>0</xdr:rowOff>
    </xdr:from>
    <xdr:to>
      <xdr:col>6</xdr:col>
      <xdr:colOff>219075</xdr:colOff>
      <xdr:row>31</xdr:row>
      <xdr:rowOff>219075</xdr:rowOff>
    </xdr:to>
    <xdr:pic macro="[0]!modInfo.MainSheetHelp">
      <xdr:nvPicPr>
        <xdr:cNvPr id="215869" name="ExcludeHelp_4"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8825" y="67056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38100</xdr:colOff>
      <xdr:row>16</xdr:row>
      <xdr:rowOff>0</xdr:rowOff>
    </xdr:from>
    <xdr:to>
      <xdr:col>6</xdr:col>
      <xdr:colOff>228600</xdr:colOff>
      <xdr:row>16</xdr:row>
      <xdr:rowOff>190500</xdr:rowOff>
    </xdr:to>
    <xdr:grpSp>
      <xdr:nvGrpSpPr>
        <xdr:cNvPr id="215870" name="shCalendar" hidden="1"/>
        <xdr:cNvGrpSpPr>
          <a:grpSpLocks/>
        </xdr:cNvGrpSpPr>
      </xdr:nvGrpSpPr>
      <xdr:grpSpPr bwMode="auto">
        <a:xfrm>
          <a:off x="7534275" y="3267075"/>
          <a:ext cx="190500" cy="190500"/>
          <a:chOff x="13896191" y="1813753"/>
          <a:chExt cx="211023" cy="178845"/>
        </a:xfrm>
      </xdr:grpSpPr>
      <xdr:sp macro="[0]!modfrmDateChoose.CalendarShow" textlink="">
        <xdr:nvSpPr>
          <xdr:cNvPr id="21587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15873"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4</xdr:col>
      <xdr:colOff>0</xdr:colOff>
      <xdr:row>6</xdr:row>
      <xdr:rowOff>0</xdr:rowOff>
    </xdr:from>
    <xdr:to>
      <xdr:col>4</xdr:col>
      <xdr:colOff>219075</xdr:colOff>
      <xdr:row>6</xdr:row>
      <xdr:rowOff>219075</xdr:rowOff>
    </xdr:to>
    <xdr:pic macro="[0]!modList00.CreatePrintedForm">
      <xdr:nvPicPr>
        <xdr:cNvPr id="215871" name="cmdCreatePrintedForm" descr="Создание печатной формы"/>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7650" y="923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10</xdr:row>
      <xdr:rowOff>0</xdr:rowOff>
    </xdr:from>
    <xdr:to>
      <xdr:col>4</xdr:col>
      <xdr:colOff>219075</xdr:colOff>
      <xdr:row>10</xdr:row>
      <xdr:rowOff>219075</xdr:rowOff>
    </xdr:to>
    <xdr:pic macro="[0]!modInfo.MainSheetHelp">
      <xdr:nvPicPr>
        <xdr:cNvPr id="209546" name="ExcludeHelp_1"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16097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0</xdr:colOff>
      <xdr:row>10</xdr:row>
      <xdr:rowOff>0</xdr:rowOff>
    </xdr:from>
    <xdr:to>
      <xdr:col>6</xdr:col>
      <xdr:colOff>219075</xdr:colOff>
      <xdr:row>10</xdr:row>
      <xdr:rowOff>219075</xdr:rowOff>
    </xdr:to>
    <xdr:pic macro="[0]!modInfo.MainSheetHelp">
      <xdr:nvPicPr>
        <xdr:cNvPr id="209547" name="ExcludeHelp_2"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6097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4</xdr:col>
      <xdr:colOff>695325</xdr:colOff>
      <xdr:row>7</xdr:row>
      <xdr:rowOff>0</xdr:rowOff>
    </xdr:from>
    <xdr:to>
      <xdr:col>4</xdr:col>
      <xdr:colOff>914400</xdr:colOff>
      <xdr:row>8</xdr:row>
      <xdr:rowOff>28575</xdr:rowOff>
    </xdr:to>
    <xdr:pic macro="[0]!modInfo.MainSheetHelp">
      <xdr:nvPicPr>
        <xdr:cNvPr id="209548" name="ExcludeHelp_4"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 y="10382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4</xdr:col>
      <xdr:colOff>2362200</xdr:colOff>
      <xdr:row>6</xdr:row>
      <xdr:rowOff>0</xdr:rowOff>
    </xdr:from>
    <xdr:to>
      <xdr:col>5</xdr:col>
      <xdr:colOff>9525</xdr:colOff>
      <xdr:row>6</xdr:row>
      <xdr:rowOff>219075</xdr:rowOff>
    </xdr:to>
    <xdr:pic macro="[0]!modInfo.MainSheetHelp">
      <xdr:nvPicPr>
        <xdr:cNvPr id="209549" name="ExcludeHelp_3"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8950" y="7905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7</xdr:col>
      <xdr:colOff>219075</xdr:colOff>
      <xdr:row>7</xdr:row>
      <xdr:rowOff>219075</xdr:rowOff>
    </xdr:to>
    <xdr:pic macro="[0]!modInfo.MainSheetHelp">
      <xdr:nvPicPr>
        <xdr:cNvPr id="218793" name="ExcludeHelp_1"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62975" y="8667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0</xdr:colOff>
      <xdr:row>7</xdr:row>
      <xdr:rowOff>0</xdr:rowOff>
    </xdr:from>
    <xdr:to>
      <xdr:col>6</xdr:col>
      <xdr:colOff>219075</xdr:colOff>
      <xdr:row>7</xdr:row>
      <xdr:rowOff>219075</xdr:rowOff>
    </xdr:to>
    <xdr:pic macro="[0]!modInfo.MainSheetHelp">
      <xdr:nvPicPr>
        <xdr:cNvPr id="218794" name="ExcludeHelp_2"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6450" y="8667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4</xdr:col>
      <xdr:colOff>3347631</xdr:colOff>
      <xdr:row>28</xdr:row>
      <xdr:rowOff>0</xdr:rowOff>
    </xdr:from>
    <xdr:to>
      <xdr:col>5</xdr:col>
      <xdr:colOff>0</xdr:colOff>
      <xdr:row>28</xdr:row>
      <xdr:rowOff>219075</xdr:rowOff>
    </xdr:to>
    <xdr:pic macro="[0]!modInfo.MainSheetHelp">
      <xdr:nvPicPr>
        <xdr:cNvPr id="218795"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9681" y="3981450"/>
          <a:ext cx="738594"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5</xdr:col>
      <xdr:colOff>38100</xdr:colOff>
      <xdr:row>26</xdr:row>
      <xdr:rowOff>0</xdr:rowOff>
    </xdr:from>
    <xdr:to>
      <xdr:col>5</xdr:col>
      <xdr:colOff>228600</xdr:colOff>
      <xdr:row>28</xdr:row>
      <xdr:rowOff>333375</xdr:rowOff>
    </xdr:to>
    <xdr:grpSp>
      <xdr:nvGrpSpPr>
        <xdr:cNvPr id="218796" name="shCalendar" hidden="1"/>
        <xdr:cNvGrpSpPr>
          <a:grpSpLocks/>
        </xdr:cNvGrpSpPr>
      </xdr:nvGrpSpPr>
      <xdr:grpSpPr bwMode="auto">
        <a:xfrm>
          <a:off x="5286375" y="4095750"/>
          <a:ext cx="190500" cy="581025"/>
          <a:chOff x="13896191" y="1813753"/>
          <a:chExt cx="211023" cy="178845"/>
        </a:xfrm>
      </xdr:grpSpPr>
      <xdr:sp macro="[0]!modfrmDateChoose.CalendarShow" textlink="">
        <xdr:nvSpPr>
          <xdr:cNvPr id="21880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1880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5</xdr:col>
      <xdr:colOff>38100</xdr:colOff>
      <xdr:row>26</xdr:row>
      <xdr:rowOff>0</xdr:rowOff>
    </xdr:from>
    <xdr:to>
      <xdr:col>5</xdr:col>
      <xdr:colOff>228600</xdr:colOff>
      <xdr:row>28</xdr:row>
      <xdr:rowOff>333375</xdr:rowOff>
    </xdr:to>
    <xdr:grpSp>
      <xdr:nvGrpSpPr>
        <xdr:cNvPr id="218797" name="shCalendar" hidden="1"/>
        <xdr:cNvGrpSpPr>
          <a:grpSpLocks/>
        </xdr:cNvGrpSpPr>
      </xdr:nvGrpSpPr>
      <xdr:grpSpPr bwMode="auto">
        <a:xfrm>
          <a:off x="5286375" y="4095750"/>
          <a:ext cx="190500" cy="581025"/>
          <a:chOff x="13896191" y="1813753"/>
          <a:chExt cx="211023" cy="178845"/>
        </a:xfrm>
      </xdr:grpSpPr>
      <xdr:sp macro="[0]!modfrmDateChoose.CalendarShow" textlink="">
        <xdr:nvSpPr>
          <xdr:cNvPr id="21879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1879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219075</xdr:colOff>
      <xdr:row>8</xdr:row>
      <xdr:rowOff>219075</xdr:rowOff>
    </xdr:to>
    <xdr:pic macro="[0]!modInfo.MainSheetHelp">
      <xdr:nvPicPr>
        <xdr:cNvPr id="221406" name="ExcludeHelp_1"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3225" y="9334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221407" name="ExcludeHelp_2" descr="Справка по листу" hidden="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3225" y="9334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38100</xdr:colOff>
      <xdr:row>11</xdr:row>
      <xdr:rowOff>0</xdr:rowOff>
    </xdr:from>
    <xdr:to>
      <xdr:col>7</xdr:col>
      <xdr:colOff>228600</xdr:colOff>
      <xdr:row>12</xdr:row>
      <xdr:rowOff>0</xdr:rowOff>
    </xdr:to>
    <xdr:grpSp>
      <xdr:nvGrpSpPr>
        <xdr:cNvPr id="221408" name="shCalendar"/>
        <xdr:cNvGrpSpPr>
          <a:grpSpLocks/>
        </xdr:cNvGrpSpPr>
      </xdr:nvGrpSpPr>
      <xdr:grpSpPr bwMode="auto">
        <a:xfrm>
          <a:off x="6791325" y="2266950"/>
          <a:ext cx="190500" cy="190500"/>
          <a:chOff x="13896191" y="1813753"/>
          <a:chExt cx="211023" cy="178845"/>
        </a:xfrm>
      </xdr:grpSpPr>
      <xdr:sp macro="[0]!modfrmDateChoose.CalendarShow" textlink="">
        <xdr:nvSpPr>
          <xdr:cNvPr id="221415" name="shCalendar_bck"/>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21416" name="shCalendar_1" descr="CalendarSmall.bmp"/>
          <xdr:cNvPicPr preferRelativeResize="0">
            <a:picLocks/>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7</xdr:col>
      <xdr:colOff>38100</xdr:colOff>
      <xdr:row>13</xdr:row>
      <xdr:rowOff>0</xdr:rowOff>
    </xdr:from>
    <xdr:to>
      <xdr:col>7</xdr:col>
      <xdr:colOff>228600</xdr:colOff>
      <xdr:row>14</xdr:row>
      <xdr:rowOff>0</xdr:rowOff>
    </xdr:to>
    <xdr:grpSp>
      <xdr:nvGrpSpPr>
        <xdr:cNvPr id="221409" name="shCalendar" hidden="1"/>
        <xdr:cNvGrpSpPr>
          <a:grpSpLocks/>
        </xdr:cNvGrpSpPr>
      </xdr:nvGrpSpPr>
      <xdr:grpSpPr bwMode="auto">
        <a:xfrm>
          <a:off x="6791325" y="2895600"/>
          <a:ext cx="190500" cy="190500"/>
          <a:chOff x="13896191" y="1813753"/>
          <a:chExt cx="211023" cy="178845"/>
        </a:xfrm>
      </xdr:grpSpPr>
      <xdr:sp macro="[0]!modfrmDateChoose.CalendarShow" textlink="">
        <xdr:nvSpPr>
          <xdr:cNvPr id="2214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21414" name="shCalendar_1" descr="CalendarSmall.bmp" hidden="1"/>
          <xdr:cNvPicPr preferRelativeResize="0">
            <a:picLocks/>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7</xdr:col>
      <xdr:colOff>38100</xdr:colOff>
      <xdr:row>13</xdr:row>
      <xdr:rowOff>0</xdr:rowOff>
    </xdr:from>
    <xdr:to>
      <xdr:col>7</xdr:col>
      <xdr:colOff>228600</xdr:colOff>
      <xdr:row>14</xdr:row>
      <xdr:rowOff>0</xdr:rowOff>
    </xdr:to>
    <xdr:grpSp>
      <xdr:nvGrpSpPr>
        <xdr:cNvPr id="221410" name="shCalendar" hidden="1"/>
        <xdr:cNvGrpSpPr>
          <a:grpSpLocks/>
        </xdr:cNvGrpSpPr>
      </xdr:nvGrpSpPr>
      <xdr:grpSpPr bwMode="auto">
        <a:xfrm>
          <a:off x="6791325" y="2895600"/>
          <a:ext cx="190500" cy="190500"/>
          <a:chOff x="13896191" y="1813753"/>
          <a:chExt cx="211023" cy="178845"/>
        </a:xfrm>
      </xdr:grpSpPr>
      <xdr:sp macro="[0]!modfrmDateChoose.CalendarShow" textlink="">
        <xdr:nvSpPr>
          <xdr:cNvPr id="2214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21412" name="shCalendar_1" descr="CalendarSmall.bmp" hidden="1"/>
          <xdr:cNvPicPr preferRelativeResize="0">
            <a:picLocks/>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5</xdr:col>
          <xdr:colOff>752475</xdr:colOff>
          <xdr:row>4</xdr:row>
          <xdr:rowOff>28575</xdr:rowOff>
        </xdr:to>
        <xdr:sp macro="" textlink="">
          <xdr:nvSpPr>
            <xdr:cNvPr id="41985" name="cmdGetListAllSheets" hidden="1">
              <a:extLst>
                <a:ext uri="{63B3BB69-23CF-44E3-9099-C40C66FF867C}">
                  <a14:compatExt spid="_x0000_s41985"/>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7</xdr:col>
      <xdr:colOff>38100</xdr:colOff>
      <xdr:row>16</xdr:row>
      <xdr:rowOff>0</xdr:rowOff>
    </xdr:from>
    <xdr:to>
      <xdr:col>7</xdr:col>
      <xdr:colOff>228600</xdr:colOff>
      <xdr:row>17</xdr:row>
      <xdr:rowOff>0</xdr:rowOff>
    </xdr:to>
    <xdr:grpSp>
      <xdr:nvGrpSpPr>
        <xdr:cNvPr id="123885" name="shCalendar" hidden="1"/>
        <xdr:cNvGrpSpPr>
          <a:grpSpLocks/>
        </xdr:cNvGrpSpPr>
      </xdr:nvGrpSpPr>
      <xdr:grpSpPr bwMode="auto">
        <a:xfrm>
          <a:off x="6991350" y="2857500"/>
          <a:ext cx="190500" cy="190500"/>
          <a:chOff x="13896191" y="1813753"/>
          <a:chExt cx="211023" cy="178845"/>
        </a:xfrm>
      </xdr:grpSpPr>
      <xdr:sp macro="[0]!modfrmDateChoose.CalendarShow" textlink="">
        <xdr:nvSpPr>
          <xdr:cNvPr id="12388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389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7</xdr:col>
      <xdr:colOff>38100</xdr:colOff>
      <xdr:row>16</xdr:row>
      <xdr:rowOff>0</xdr:rowOff>
    </xdr:from>
    <xdr:to>
      <xdr:col>7</xdr:col>
      <xdr:colOff>228600</xdr:colOff>
      <xdr:row>17</xdr:row>
      <xdr:rowOff>0</xdr:rowOff>
    </xdr:to>
    <xdr:grpSp>
      <xdr:nvGrpSpPr>
        <xdr:cNvPr id="123886" name="shCalendar" hidden="1"/>
        <xdr:cNvGrpSpPr>
          <a:grpSpLocks/>
        </xdr:cNvGrpSpPr>
      </xdr:nvGrpSpPr>
      <xdr:grpSpPr bwMode="auto">
        <a:xfrm>
          <a:off x="6991350" y="2857500"/>
          <a:ext cx="190500" cy="190500"/>
          <a:chOff x="13896191" y="1813753"/>
          <a:chExt cx="211023" cy="178845"/>
        </a:xfrm>
      </xdr:grpSpPr>
      <xdr:sp macro="[0]!modfrmDateChoose.CalendarShow" textlink="">
        <xdr:nvSpPr>
          <xdr:cNvPr id="12388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388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7.xml"/><Relationship Id="rId4" Type="http://schemas.openxmlformats.org/officeDocument/2006/relationships/image" Target="../media/image17.emf"/></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5.xml.rels><?xml version="1.0" encoding="UTF-8" standalone="yes"?>
<Relationships xmlns="http://schemas.openxmlformats.org/package/2006/relationships"><Relationship Id="rId8" Type="http://schemas.openxmlformats.org/officeDocument/2006/relationships/oleObject" Target="../embeddings/Microsoft_Word_97_-_2003_Document1.doc"/><Relationship Id="rId3" Type="http://schemas.openxmlformats.org/officeDocument/2006/relationships/hyperlink" Target="http://eias.ru/?page=show_distrs" TargetMode="External"/><Relationship Id="rId7" Type="http://schemas.openxmlformats.org/officeDocument/2006/relationships/vmlDrawing" Target="../drawings/vmlDrawing1.vml"/><Relationship Id="rId2" Type="http://schemas.openxmlformats.org/officeDocument/2006/relationships/hyperlink" Target="http://support.eias.ru/index.php?a=add&amp;catid=5" TargetMode="External"/><Relationship Id="rId1" Type="http://schemas.openxmlformats.org/officeDocument/2006/relationships/hyperlink" Target="http://www.fstrf.ru/regions/region/showlist" TargetMode="External"/><Relationship Id="rId6" Type="http://schemas.openxmlformats.org/officeDocument/2006/relationships/drawing" Target="../drawings/drawing1.xml"/><Relationship Id="rId5" Type="http://schemas.openxmlformats.org/officeDocument/2006/relationships/hyperlink" Target="http://eias.ru/?page=show_templates" TargetMode="External"/><Relationship Id="rId4" Type="http://schemas.openxmlformats.org/officeDocument/2006/relationships/hyperlink" Target="mailto:sp@eias.ru?subject=%D0%9A%D0%BE%D0%BD%D1%81%D1%83%D0%BB%D1%8C%D1%82%D0%B0%D1%86%D0%B8%D1%8F%20%D0%BF%D0%BE%20%D1%80%D0%B0%D0%B1%D0%BE%D1%82%D0%B5%20%D1%81%20%D0%BE%D1%82%D1%87%D1%91%D1%82%D0%BE%D0%BC" TargetMode="External"/><Relationship Id="rId9" Type="http://schemas.openxmlformats.org/officeDocument/2006/relationships/image" Target="../media/image1.emf"/></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Prov">
    <tabColor indexed="47"/>
  </sheetPr>
  <dimension ref="A1"/>
  <sheetViews>
    <sheetView showGridLines="0"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3">
    <tabColor rgb="FFCCCCFF"/>
    <pageSetUpPr fitToPage="1"/>
  </sheetPr>
  <dimension ref="A1:I16"/>
  <sheetViews>
    <sheetView showGridLines="0" topLeftCell="C4" zoomScaleNormal="100" workbookViewId="0">
      <selection activeCell="G12" sqref="G12"/>
    </sheetView>
  </sheetViews>
  <sheetFormatPr defaultColWidth="9.109375" defaultRowHeight="14.25"/>
  <cols>
    <col min="1" max="1" width="9.109375" style="146" hidden="1" customWidth="1"/>
    <col min="2" max="2" width="9.109375" style="145" hidden="1" customWidth="1"/>
    <col min="3" max="3" width="3.6640625" style="149" customWidth="1"/>
    <col min="4" max="4" width="7" style="144" bestFit="1" customWidth="1"/>
    <col min="5" max="5" width="31.6640625" style="144" customWidth="1"/>
    <col min="6" max="6" width="41" style="144" customWidth="1"/>
    <col min="7" max="7" width="17.88671875" style="144" customWidth="1"/>
    <col min="8" max="8" width="42.33203125" style="144" customWidth="1"/>
    <col min="9" max="9" width="5.6640625" style="144" customWidth="1"/>
    <col min="10" max="10" width="9.109375" style="144" customWidth="1"/>
    <col min="11" max="16384" width="9.109375" style="144"/>
  </cols>
  <sheetData>
    <row r="1" spans="1:9" hidden="1"/>
    <row r="2" spans="1:9" hidden="1"/>
    <row r="3" spans="1:9" hidden="1"/>
    <row r="5" spans="1:9" s="50" customFormat="1" ht="18" customHeight="1">
      <c r="A5" s="102"/>
      <c r="C5" s="76"/>
      <c r="D5" s="294" t="s">
        <v>19</v>
      </c>
      <c r="E5" s="294"/>
      <c r="F5" s="294"/>
      <c r="G5" s="294"/>
      <c r="H5" s="294"/>
    </row>
    <row r="6" spans="1:9" s="50" customFormat="1" ht="12.75" customHeight="1">
      <c r="A6" s="102"/>
      <c r="C6" s="76"/>
      <c r="D6" s="295" t="s">
        <v>31</v>
      </c>
      <c r="E6" s="295"/>
      <c r="F6" s="295"/>
      <c r="G6" s="295"/>
      <c r="H6" s="295"/>
    </row>
    <row r="7" spans="1:9">
      <c r="D7" s="148"/>
      <c r="E7" s="148"/>
      <c r="G7" s="148"/>
      <c r="H7" s="148"/>
    </row>
    <row r="8" spans="1:9" s="146" customFormat="1">
      <c r="B8" s="145"/>
      <c r="C8" s="149"/>
      <c r="D8" s="152"/>
      <c r="E8" s="152"/>
      <c r="G8" s="152"/>
      <c r="H8" s="152"/>
      <c r="I8" s="147"/>
    </row>
    <row r="9" spans="1:9" ht="33" customHeight="1">
      <c r="D9" s="153" t="s">
        <v>35</v>
      </c>
      <c r="E9" s="153" t="s">
        <v>187</v>
      </c>
      <c r="F9" s="104" t="s">
        <v>188</v>
      </c>
      <c r="G9" s="153" t="s">
        <v>189</v>
      </c>
      <c r="H9" s="104" t="s">
        <v>190</v>
      </c>
      <c r="I9" s="139"/>
    </row>
    <row r="10" spans="1:9" ht="15" customHeight="1">
      <c r="D10" s="61" t="s">
        <v>39</v>
      </c>
      <c r="E10" s="61" t="s">
        <v>40</v>
      </c>
      <c r="F10" s="61" t="s">
        <v>41</v>
      </c>
      <c r="G10" s="61" t="s">
        <v>42</v>
      </c>
      <c r="H10" s="61" t="s">
        <v>43</v>
      </c>
    </row>
    <row r="11" spans="1:9" ht="57" customHeight="1">
      <c r="A11" s="290" t="s">
        <v>39</v>
      </c>
      <c r="B11" s="73"/>
      <c r="C11" s="77"/>
      <c r="D11" s="154" t="str">
        <f>A11</f>
        <v>1</v>
      </c>
      <c r="E11" s="291" t="s">
        <v>191</v>
      </c>
      <c r="F11" s="292"/>
      <c r="G11" s="292"/>
      <c r="H11" s="293"/>
      <c r="I11" s="138"/>
    </row>
    <row r="12" spans="1:9" ht="15" customHeight="1">
      <c r="A12" s="290"/>
      <c r="B12" s="73"/>
      <c r="C12" s="77"/>
      <c r="D12" s="155" t="str">
        <f>A11&amp;".1"</f>
        <v>1.1</v>
      </c>
      <c r="E12" s="174" t="s">
        <v>192</v>
      </c>
      <c r="F12" s="233"/>
      <c r="G12" s="130" t="s">
        <v>193</v>
      </c>
      <c r="H12" s="157"/>
      <c r="I12" s="137"/>
    </row>
    <row r="13" spans="1:9" ht="34.5" customHeight="1">
      <c r="A13" s="290" t="s">
        <v>40</v>
      </c>
      <c r="B13" s="73"/>
      <c r="C13" s="173"/>
      <c r="D13" s="154" t="str">
        <f>A13</f>
        <v>2</v>
      </c>
      <c r="E13" s="291" t="s">
        <v>194</v>
      </c>
      <c r="F13" s="292"/>
      <c r="G13" s="292"/>
      <c r="H13" s="293"/>
      <c r="I13" s="64"/>
    </row>
    <row r="14" spans="1:9" ht="15" customHeight="1">
      <c r="A14" s="290"/>
      <c r="B14" s="73"/>
      <c r="C14" s="77"/>
      <c r="D14" s="155" t="str">
        <f>A13&amp;".1"</f>
        <v>2.1</v>
      </c>
      <c r="E14" s="174" t="s">
        <v>192</v>
      </c>
      <c r="F14" s="156"/>
      <c r="G14" s="223"/>
      <c r="H14" s="157"/>
      <c r="I14" s="168"/>
    </row>
    <row r="15" spans="1:9" ht="15" customHeight="1">
      <c r="A15" s="144"/>
      <c r="B15" s="144"/>
      <c r="C15" s="144"/>
      <c r="D15" s="92"/>
      <c r="E15" s="86" t="s">
        <v>195</v>
      </c>
      <c r="F15" s="158"/>
      <c r="G15" s="158"/>
      <c r="H15" s="159"/>
      <c r="I15" s="139"/>
    </row>
    <row r="16" spans="1:9" ht="18.75" customHeight="1">
      <c r="A16" s="144"/>
      <c r="B16" s="144"/>
      <c r="C16" s="144"/>
    </row>
  </sheetData>
  <sheetProtection password="FA9C" sheet="1" objects="1" scenarios="1" formatColumns="0" formatRows="0"/>
  <mergeCells count="6">
    <mergeCell ref="A11:A12"/>
    <mergeCell ref="E11:H11"/>
    <mergeCell ref="A13:A14"/>
    <mergeCell ref="E13:H13"/>
    <mergeCell ref="D5:H5"/>
    <mergeCell ref="D6:H6"/>
  </mergeCells>
  <dataValidations count="2">
    <dataValidation type="textLength" operator="lessThanOrEqual" allowBlank="1" showInputMessage="1" showErrorMessage="1" errorTitle="Ошибка" error="Допускается ввод не более 900 символов!" sqref="F14 H12 H14 F12 E13">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4 G12"/>
  </dataValidations>
  <printOptions horizontalCentered="1"/>
  <pageMargins left="0.23622047244094491" right="0.23622047244094491" top="0.23622047244094491" bottom="0.23622047244094491" header="0.23622047244094491" footer="0.23622047244094491"/>
  <pageSetup paperSize="9" fitToHeight="0"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omm">
    <tabColor indexed="31"/>
    <pageSetUpPr fitToPage="1"/>
  </sheetPr>
  <dimension ref="A1:E13"/>
  <sheetViews>
    <sheetView showGridLines="0" topLeftCell="C6" zoomScaleNormal="100" workbookViewId="0">
      <selection activeCell="E23" sqref="E23"/>
    </sheetView>
  </sheetViews>
  <sheetFormatPr defaultColWidth="9.109375" defaultRowHeight="14.25"/>
  <cols>
    <col min="1" max="2" width="9.109375" style="16" hidden="1" customWidth="1"/>
    <col min="3" max="3" width="3.6640625" style="80" bestFit="1" customWidth="1"/>
    <col min="4" max="4" width="6.33203125" style="16" bestFit="1" customWidth="1"/>
    <col min="5" max="5" width="94.88671875" style="16" customWidth="1"/>
    <col min="6" max="6" width="9.109375" style="16" customWidth="1"/>
    <col min="7" max="16384" width="9.109375" style="16"/>
  </cols>
  <sheetData>
    <row r="1" spans="3:5" hidden="1"/>
    <row r="2" spans="3:5" hidden="1"/>
    <row r="3" spans="3:5" hidden="1"/>
    <row r="4" spans="3:5" hidden="1"/>
    <row r="5" spans="3:5" hidden="1"/>
    <row r="6" spans="3:5">
      <c r="C6" s="81"/>
      <c r="D6" s="17"/>
      <c r="E6" s="17"/>
    </row>
    <row r="7" spans="3:5">
      <c r="C7" s="81"/>
      <c r="D7" s="274" t="s">
        <v>196</v>
      </c>
      <c r="E7" s="274"/>
    </row>
    <row r="8" spans="3:5" ht="24" customHeight="1">
      <c r="C8" s="81"/>
      <c r="D8" s="275" t="s">
        <v>31</v>
      </c>
      <c r="E8" s="275"/>
    </row>
    <row r="9" spans="3:5">
      <c r="C9" s="81"/>
      <c r="D9" s="17"/>
      <c r="E9" s="17"/>
    </row>
    <row r="10" spans="3:5" ht="15.95" customHeight="1">
      <c r="C10" s="81"/>
      <c r="D10" s="53" t="s">
        <v>35</v>
      </c>
      <c r="E10" s="63" t="s">
        <v>197</v>
      </c>
    </row>
    <row r="11" spans="3:5">
      <c r="C11" s="81"/>
      <c r="D11" s="61" t="s">
        <v>39</v>
      </c>
      <c r="E11" s="62" t="s">
        <v>40</v>
      </c>
    </row>
    <row r="12" spans="3:5" hidden="1">
      <c r="C12" s="81"/>
      <c r="D12" s="93">
        <v>0</v>
      </c>
      <c r="E12" s="94"/>
    </row>
    <row r="13" spans="3:5" ht="12" customHeight="1">
      <c r="C13" s="81"/>
      <c r="D13" s="92"/>
      <c r="E13" s="87" t="s">
        <v>195</v>
      </c>
    </row>
  </sheetData>
  <sheetProtection formatColumns="0" formatRows="0"/>
  <mergeCells count="2">
    <mergeCell ref="D7:E7"/>
    <mergeCell ref="D8:E8"/>
  </mergeCells>
  <phoneticPr fontId="9" type="noConversion"/>
  <dataValidations count="1">
    <dataValidation type="textLength" operator="lessThanOrEqual" allowBlank="1" showInputMessage="1" showErrorMessage="1" errorTitle="Ошибка" error="Допускается ввод не более 900 символов!" sqref="E12">
      <formula1>900</formula1>
    </dataValidation>
  </dataValidations>
  <pageMargins left="0.75" right="0.75" top="1" bottom="1" header="0.5" footer="0.5"/>
  <pageSetup paperSize="9" scale="74"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heck">
    <tabColor indexed="31"/>
  </sheetPr>
  <dimension ref="B2:D4"/>
  <sheetViews>
    <sheetView showGridLines="0" zoomScaleNormal="100" workbookViewId="0"/>
  </sheetViews>
  <sheetFormatPr defaultColWidth="9.109375" defaultRowHeight="11.25"/>
  <cols>
    <col min="1" max="1" width="4.6640625" style="19" customWidth="1"/>
    <col min="2" max="2" width="27.33203125" style="19" customWidth="1"/>
    <col min="3" max="3" width="103.33203125" style="19" customWidth="1"/>
    <col min="4" max="4" width="17.6640625" style="19" customWidth="1"/>
    <col min="5" max="5" width="9.109375" style="19" customWidth="1"/>
    <col min="6" max="16384" width="9.109375" style="19"/>
  </cols>
  <sheetData>
    <row r="2" spans="2:4" ht="20.100000000000001" customHeight="1">
      <c r="B2" s="296" t="s">
        <v>404</v>
      </c>
      <c r="C2" s="296"/>
      <c r="D2" s="296"/>
    </row>
    <row r="4" spans="2:4" ht="21.75" customHeight="1">
      <c r="B4" s="47" t="s">
        <v>405</v>
      </c>
      <c r="C4" s="47" t="s">
        <v>406</v>
      </c>
      <c r="D4" s="47" t="s">
        <v>86</v>
      </c>
    </row>
  </sheetData>
  <sheetProtection password="FA9C" sheet="1" objects="1" scenarios="1" formatColumns="0" formatRows="0" autoFilter="0"/>
  <autoFilter ref="B4:D4"/>
  <mergeCells count="1">
    <mergeCell ref="B2:D2"/>
  </mergeCells>
  <phoneticPr fontId="9" type="noConversion"/>
  <pageMargins left="0.75" right="0.75" top="1" bottom="1" header="0.5" footer="0.5"/>
  <pageSetup paperSize="9" orientation="portrait" verticalDpi="2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llSheetsInThisWorkbook">
    <tabColor indexed="47"/>
  </sheetPr>
  <dimension ref="A1:B24"/>
  <sheetViews>
    <sheetView showGridLines="0" zoomScaleNormal="100" workbookViewId="0"/>
  </sheetViews>
  <sheetFormatPr defaultColWidth="9.109375" defaultRowHeight="11.25"/>
  <cols>
    <col min="1" max="1" width="36.33203125" style="4" customWidth="1"/>
    <col min="2" max="2" width="21.109375" style="4" bestFit="1" customWidth="1"/>
    <col min="3" max="3" width="9.109375" style="3" customWidth="1"/>
    <col min="4" max="16384" width="9.109375" style="3"/>
  </cols>
  <sheetData>
    <row r="1" spans="1:2">
      <c r="A1" s="5" t="s">
        <v>376</v>
      </c>
      <c r="B1" s="5" t="s">
        <v>377</v>
      </c>
    </row>
    <row r="2" spans="1:2">
      <c r="A2" s="4" t="s">
        <v>378</v>
      </c>
      <c r="B2" s="4" t="s">
        <v>379</v>
      </c>
    </row>
    <row r="3" spans="1:2">
      <c r="A3" s="4" t="s">
        <v>380</v>
      </c>
      <c r="B3" s="4" t="s">
        <v>381</v>
      </c>
    </row>
    <row r="4" spans="1:2">
      <c r="A4" s="4" t="s">
        <v>14</v>
      </c>
      <c r="B4" s="4" t="s">
        <v>382</v>
      </c>
    </row>
    <row r="5" spans="1:2">
      <c r="A5" s="4" t="s">
        <v>23</v>
      </c>
      <c r="B5" s="4" t="s">
        <v>383</v>
      </c>
    </row>
    <row r="6" spans="1:2">
      <c r="A6" s="4" t="s">
        <v>28</v>
      </c>
      <c r="B6" s="4" t="s">
        <v>384</v>
      </c>
    </row>
    <row r="7" spans="1:2">
      <c r="A7" s="4" t="s">
        <v>19</v>
      </c>
      <c r="B7" s="4" t="s">
        <v>385</v>
      </c>
    </row>
    <row r="8" spans="1:2">
      <c r="A8" s="4" t="s">
        <v>196</v>
      </c>
      <c r="B8" s="4" t="s">
        <v>386</v>
      </c>
    </row>
    <row r="9" spans="1:2">
      <c r="A9" s="4" t="s">
        <v>387</v>
      </c>
      <c r="B9" s="4" t="s">
        <v>388</v>
      </c>
    </row>
    <row r="10" spans="1:2">
      <c r="B10" s="4" t="s">
        <v>389</v>
      </c>
    </row>
    <row r="11" spans="1:2">
      <c r="B11" s="4" t="s">
        <v>390</v>
      </c>
    </row>
    <row r="12" spans="1:2">
      <c r="B12" s="4" t="s">
        <v>391</v>
      </c>
    </row>
    <row r="13" spans="1:2">
      <c r="B13" s="4" t="s">
        <v>392</v>
      </c>
    </row>
    <row r="14" spans="1:2">
      <c r="B14" s="4" t="s">
        <v>393</v>
      </c>
    </row>
    <row r="15" spans="1:2">
      <c r="B15" s="4" t="s">
        <v>394</v>
      </c>
    </row>
    <row r="16" spans="1:2">
      <c r="B16" s="4" t="s">
        <v>395</v>
      </c>
    </row>
    <row r="17" spans="2:2">
      <c r="B17" s="4" t="s">
        <v>396</v>
      </c>
    </row>
    <row r="18" spans="2:2">
      <c r="B18" s="4" t="s">
        <v>397</v>
      </c>
    </row>
    <row r="19" spans="2:2">
      <c r="B19" s="4" t="s">
        <v>398</v>
      </c>
    </row>
    <row r="20" spans="2:2">
      <c r="B20" s="4" t="s">
        <v>399</v>
      </c>
    </row>
    <row r="21" spans="2:2">
      <c r="B21" s="4" t="s">
        <v>400</v>
      </c>
    </row>
    <row r="22" spans="2:2">
      <c r="B22" s="4" t="s">
        <v>401</v>
      </c>
    </row>
    <row r="23" spans="2:2">
      <c r="B23" s="4" t="s">
        <v>402</v>
      </c>
    </row>
    <row r="24" spans="2:2">
      <c r="B24" s="4" t="s">
        <v>403</v>
      </c>
    </row>
  </sheetData>
  <sheetProtection formatColumns="0" formatRows="0"/>
  <phoneticPr fontId="8" type="noConversion"/>
  <pageMargins left="0.75" right="0.75" top="1" bottom="1" header="0.5" footer="0.5"/>
  <pageSetup paperSize="9" orientation="portrait"/>
  <headerFooter alignWithMargins="0"/>
  <drawing r:id="rId1"/>
  <legacyDrawing r:id="rId2"/>
  <controls>
    <mc:AlternateContent xmlns:mc="http://schemas.openxmlformats.org/markup-compatibility/2006">
      <mc:Choice Requires="x14">
        <control shapeId="41985" r:id="rId3" name="cmdGetListAllSheets">
          <controlPr autoLine="0" r:id="rId4">
            <anchor moveWithCells="1">
              <from>
                <xdr:col>3</xdr:col>
                <xdr:colOff>0</xdr:colOff>
                <xdr:row>2</xdr:row>
                <xdr:rowOff>0</xdr:rowOff>
              </from>
              <to>
                <xdr:col>5</xdr:col>
                <xdr:colOff>752475</xdr:colOff>
                <xdr:row>4</xdr:row>
                <xdr:rowOff>28575</xdr:rowOff>
              </to>
            </anchor>
          </controlPr>
        </control>
      </mc:Choice>
      <mc:Fallback>
        <control shapeId="41985" r:id="rId3" name="cmdGetListAllSheets"/>
      </mc:Fallback>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HSHEET">
    <tabColor indexed="47"/>
  </sheetPr>
  <dimension ref="A1:W85"/>
  <sheetViews>
    <sheetView showGridLines="0" zoomScaleNormal="100" workbookViewId="0"/>
  </sheetViews>
  <sheetFormatPr defaultColWidth="9.109375" defaultRowHeight="15"/>
  <cols>
    <col min="1" max="1" width="32.5546875" style="9" bestFit="1" customWidth="1"/>
    <col min="2" max="2" width="9" customWidth="1"/>
    <col min="3" max="4" width="9.109375" style="69" customWidth="1"/>
    <col min="5" max="5" width="9.109375" style="7" customWidth="1"/>
    <col min="6" max="6" width="11.109375" style="7" customWidth="1"/>
    <col min="7" max="7" width="31.44140625" style="7" bestFit="1" customWidth="1"/>
    <col min="8" max="8" width="35.33203125" style="7" customWidth="1"/>
    <col min="9" max="9" width="14.5546875" style="7" bestFit="1" customWidth="1"/>
    <col min="10" max="10" width="26.88671875" style="7" customWidth="1"/>
    <col min="11" max="11" width="50" style="140" bestFit="1" customWidth="1"/>
    <col min="12" max="12" width="26.88671875" style="7" customWidth="1"/>
    <col min="13" max="13" width="9.109375" style="7" customWidth="1"/>
    <col min="14" max="14" width="26.33203125" style="99" customWidth="1"/>
    <col min="15" max="15" width="29.109375" style="100" customWidth="1"/>
    <col min="16" max="17" width="9.109375" style="7" customWidth="1"/>
    <col min="18" max="18" width="32.5546875" style="7" customWidth="1"/>
    <col min="19" max="19" width="46.44140625" style="7" bestFit="1" customWidth="1"/>
    <col min="20" max="23" width="21" style="7" customWidth="1"/>
    <col min="24" max="24" width="9.109375" style="7" customWidth="1"/>
    <col min="25" max="16384" width="9.109375" style="7"/>
  </cols>
  <sheetData>
    <row r="1" spans="1:23" s="67" customFormat="1" ht="38.25">
      <c r="A1" s="66" t="s">
        <v>208</v>
      </c>
      <c r="B1" s="65"/>
      <c r="C1" s="66" t="s">
        <v>209</v>
      </c>
      <c r="D1" s="66" t="s">
        <v>210</v>
      </c>
      <c r="E1" s="66" t="s">
        <v>211</v>
      </c>
      <c r="F1" s="66" t="s">
        <v>212</v>
      </c>
      <c r="G1" s="66" t="s">
        <v>213</v>
      </c>
      <c r="H1" s="66" t="s">
        <v>214</v>
      </c>
      <c r="I1" s="66" t="s">
        <v>215</v>
      </c>
      <c r="J1" s="66" t="s">
        <v>216</v>
      </c>
      <c r="K1" s="66" t="s">
        <v>217</v>
      </c>
      <c r="N1" s="66" t="s">
        <v>218</v>
      </c>
      <c r="O1" s="98" t="s">
        <v>219</v>
      </c>
      <c r="S1" s="66" t="s">
        <v>220</v>
      </c>
      <c r="T1" s="299" t="s">
        <v>221</v>
      </c>
      <c r="U1" s="297" t="s">
        <v>222</v>
      </c>
      <c r="V1" s="298"/>
      <c r="W1" s="299" t="s">
        <v>223</v>
      </c>
    </row>
    <row r="2" spans="1:23" ht="25.5">
      <c r="A2" s="8" t="s">
        <v>224</v>
      </c>
      <c r="C2" s="68">
        <v>2013</v>
      </c>
      <c r="D2" s="68" t="s">
        <v>58</v>
      </c>
      <c r="E2" s="71" t="s">
        <v>225</v>
      </c>
      <c r="F2" s="71" t="s">
        <v>226</v>
      </c>
      <c r="G2" s="71" t="s">
        <v>227</v>
      </c>
      <c r="H2" s="71" t="s">
        <v>228</v>
      </c>
      <c r="I2" s="71" t="s">
        <v>39</v>
      </c>
      <c r="J2" s="71" t="s">
        <v>229</v>
      </c>
      <c r="K2" s="71" t="s">
        <v>230</v>
      </c>
      <c r="N2" s="66" t="s">
        <v>231</v>
      </c>
      <c r="O2" s="98" t="s">
        <v>232</v>
      </c>
      <c r="T2" s="300"/>
      <c r="U2" s="133" t="str">
        <f>IF(group_rates=$S$8,"нагрузка","потребление")</f>
        <v>потребление</v>
      </c>
      <c r="V2" s="133" t="str">
        <f>IF(group_rates=$S$8,"протяженность сети","содержание")</f>
        <v>содержание</v>
      </c>
      <c r="W2" s="300"/>
    </row>
    <row r="3" spans="1:23" ht="25.5">
      <c r="A3" s="8" t="s">
        <v>233</v>
      </c>
      <c r="C3" s="68">
        <v>2014</v>
      </c>
      <c r="D3" s="68" t="s">
        <v>52</v>
      </c>
      <c r="E3" s="71" t="s">
        <v>234</v>
      </c>
      <c r="F3" s="71" t="s">
        <v>235</v>
      </c>
      <c r="G3" s="71" t="s">
        <v>50</v>
      </c>
      <c r="H3" s="71" t="s">
        <v>236</v>
      </c>
      <c r="I3" s="71" t="s">
        <v>40</v>
      </c>
      <c r="J3" s="71" t="s">
        <v>237</v>
      </c>
      <c r="K3" s="71" t="s">
        <v>238</v>
      </c>
      <c r="N3" s="66" t="s">
        <v>239</v>
      </c>
      <c r="O3" s="98" t="s">
        <v>240</v>
      </c>
      <c r="S3" s="66" t="s">
        <v>241</v>
      </c>
      <c r="T3" s="71" t="s">
        <v>251</v>
      </c>
      <c r="U3" s="71" t="s">
        <v>251</v>
      </c>
      <c r="V3" s="71" t="s">
        <v>252</v>
      </c>
      <c r="W3" s="71" t="s">
        <v>253</v>
      </c>
    </row>
    <row r="4" spans="1:23" ht="33.75">
      <c r="A4" s="8" t="s">
        <v>242</v>
      </c>
      <c r="C4" s="68">
        <v>2015</v>
      </c>
      <c r="E4" s="71" t="s">
        <v>243</v>
      </c>
      <c r="F4" s="71" t="s">
        <v>244</v>
      </c>
      <c r="H4" s="71" t="s">
        <v>245</v>
      </c>
      <c r="I4" s="71" t="s">
        <v>41</v>
      </c>
      <c r="J4" s="71" t="s">
        <v>246</v>
      </c>
      <c r="K4" s="71" t="s">
        <v>247</v>
      </c>
      <c r="N4" s="66" t="s">
        <v>248</v>
      </c>
      <c r="O4" s="98" t="s">
        <v>249</v>
      </c>
      <c r="S4" s="71" t="s">
        <v>250</v>
      </c>
      <c r="T4" s="188" t="s">
        <v>251</v>
      </c>
      <c r="U4" s="188" t="s">
        <v>251</v>
      </c>
      <c r="V4" s="188" t="s">
        <v>252</v>
      </c>
      <c r="W4" s="188" t="s">
        <v>253</v>
      </c>
    </row>
    <row r="5" spans="1:23" ht="25.5">
      <c r="A5" s="8" t="s">
        <v>254</v>
      </c>
      <c r="C5" s="68">
        <v>2016</v>
      </c>
      <c r="E5" s="71" t="s">
        <v>255</v>
      </c>
      <c r="F5" s="71" t="s">
        <v>256</v>
      </c>
      <c r="I5" s="71" t="s">
        <v>42</v>
      </c>
      <c r="K5" s="71" t="s">
        <v>257</v>
      </c>
      <c r="N5" s="66" t="s">
        <v>258</v>
      </c>
      <c r="O5" s="98" t="s">
        <v>259</v>
      </c>
      <c r="S5" s="71" t="s">
        <v>260</v>
      </c>
      <c r="T5" s="188" t="s">
        <v>251</v>
      </c>
      <c r="U5" s="188" t="s">
        <v>251</v>
      </c>
      <c r="V5" s="188" t="s">
        <v>252</v>
      </c>
      <c r="W5" s="188" t="s">
        <v>253</v>
      </c>
    </row>
    <row r="6" spans="1:23" ht="25.5">
      <c r="A6" s="8" t="s">
        <v>261</v>
      </c>
      <c r="C6" s="68">
        <v>2017</v>
      </c>
      <c r="E6" s="71" t="s">
        <v>262</v>
      </c>
      <c r="F6" s="101"/>
      <c r="H6" s="66" t="s">
        <v>263</v>
      </c>
      <c r="I6" s="71" t="s">
        <v>43</v>
      </c>
      <c r="K6" s="140" t="s">
        <v>264</v>
      </c>
      <c r="N6" s="7"/>
      <c r="O6" s="7"/>
      <c r="S6" s="71" t="s">
        <v>265</v>
      </c>
      <c r="T6" s="188" t="s">
        <v>251</v>
      </c>
      <c r="U6" s="188" t="s">
        <v>251</v>
      </c>
      <c r="V6" s="188" t="s">
        <v>252</v>
      </c>
      <c r="W6" s="188" t="s">
        <v>253</v>
      </c>
    </row>
    <row r="7" spans="1:23">
      <c r="A7" s="8" t="s">
        <v>266</v>
      </c>
      <c r="E7" s="71" t="s">
        <v>267</v>
      </c>
      <c r="F7" s="101"/>
      <c r="H7" s="71" t="s">
        <v>268</v>
      </c>
      <c r="I7" s="71" t="s">
        <v>269</v>
      </c>
      <c r="K7" s="140" t="s">
        <v>270</v>
      </c>
      <c r="N7" s="7"/>
      <c r="O7" s="7"/>
      <c r="S7" s="71" t="s">
        <v>271</v>
      </c>
      <c r="T7" s="188" t="s">
        <v>251</v>
      </c>
      <c r="U7" s="188" t="s">
        <v>272</v>
      </c>
      <c r="V7" s="188" t="s">
        <v>272</v>
      </c>
      <c r="W7" s="188" t="s">
        <v>253</v>
      </c>
    </row>
    <row r="8" spans="1:23" ht="22.5">
      <c r="A8" s="8" t="s">
        <v>273</v>
      </c>
      <c r="E8" s="71" t="s">
        <v>274</v>
      </c>
      <c r="F8" s="101"/>
      <c r="H8" s="71" t="s">
        <v>275</v>
      </c>
      <c r="I8" s="71" t="s">
        <v>276</v>
      </c>
      <c r="S8" s="71" t="s">
        <v>277</v>
      </c>
      <c r="T8" s="188" t="s">
        <v>272</v>
      </c>
      <c r="U8" s="188" t="s">
        <v>278</v>
      </c>
      <c r="V8" s="188" t="s">
        <v>279</v>
      </c>
      <c r="W8" s="188" t="s">
        <v>253</v>
      </c>
    </row>
    <row r="9" spans="1:23">
      <c r="A9" s="8" t="s">
        <v>280</v>
      </c>
      <c r="E9" s="71" t="s">
        <v>281</v>
      </c>
      <c r="F9" s="101"/>
      <c r="I9" s="71" t="s">
        <v>282</v>
      </c>
    </row>
    <row r="10" spans="1:23">
      <c r="A10" s="8" t="s">
        <v>283</v>
      </c>
      <c r="E10" s="71" t="s">
        <v>284</v>
      </c>
      <c r="F10" s="101"/>
      <c r="I10" s="71" t="s">
        <v>285</v>
      </c>
    </row>
    <row r="11" spans="1:23" ht="25.5">
      <c r="A11" s="8" t="s">
        <v>286</v>
      </c>
      <c r="E11" s="71" t="s">
        <v>287</v>
      </c>
      <c r="F11" s="101"/>
      <c r="H11" s="66" t="s">
        <v>288</v>
      </c>
      <c r="I11" s="71" t="s">
        <v>289</v>
      </c>
    </row>
    <row r="12" spans="1:23" ht="22.5">
      <c r="A12" s="8" t="s">
        <v>290</v>
      </c>
      <c r="E12" s="71" t="s">
        <v>291</v>
      </c>
      <c r="F12" s="101"/>
      <c r="H12" s="71" t="s">
        <v>292</v>
      </c>
      <c r="I12" s="71" t="s">
        <v>293</v>
      </c>
    </row>
    <row r="13" spans="1:23">
      <c r="A13" s="8" t="s">
        <v>294</v>
      </c>
      <c r="E13" s="71" t="s">
        <v>295</v>
      </c>
      <c r="F13" s="101"/>
      <c r="I13" s="71" t="s">
        <v>296</v>
      </c>
    </row>
    <row r="14" spans="1:23">
      <c r="A14" s="8" t="s">
        <v>297</v>
      </c>
      <c r="I14" s="71" t="s">
        <v>298</v>
      </c>
    </row>
    <row r="15" spans="1:23">
      <c r="A15" s="8" t="s">
        <v>299</v>
      </c>
      <c r="I15" s="71" t="s">
        <v>300</v>
      </c>
    </row>
    <row r="16" spans="1:23">
      <c r="A16" s="8" t="s">
        <v>301</v>
      </c>
      <c r="I16" s="71" t="s">
        <v>302</v>
      </c>
    </row>
    <row r="17" spans="1:9">
      <c r="A17" s="8" t="s">
        <v>303</v>
      </c>
      <c r="I17" s="71" t="s">
        <v>304</v>
      </c>
    </row>
    <row r="18" spans="1:9">
      <c r="A18" s="8" t="s">
        <v>305</v>
      </c>
      <c r="I18" s="71" t="s">
        <v>306</v>
      </c>
    </row>
    <row r="19" spans="1:9">
      <c r="A19" s="8" t="s">
        <v>307</v>
      </c>
      <c r="I19" s="71" t="s">
        <v>308</v>
      </c>
    </row>
    <row r="20" spans="1:9">
      <c r="A20" s="8" t="s">
        <v>309</v>
      </c>
      <c r="I20" s="71" t="s">
        <v>310</v>
      </c>
    </row>
    <row r="21" spans="1:9">
      <c r="A21" s="8" t="s">
        <v>311</v>
      </c>
      <c r="I21" s="71" t="s">
        <v>312</v>
      </c>
    </row>
    <row r="22" spans="1:9">
      <c r="A22" s="8" t="s">
        <v>313</v>
      </c>
    </row>
    <row r="23" spans="1:9">
      <c r="A23" s="8" t="s">
        <v>314</v>
      </c>
    </row>
    <row r="24" spans="1:9">
      <c r="A24" s="8" t="s">
        <v>315</v>
      </c>
    </row>
    <row r="25" spans="1:9">
      <c r="A25" s="8" t="s">
        <v>316</v>
      </c>
    </row>
    <row r="26" spans="1:9">
      <c r="A26" s="8" t="s">
        <v>317</v>
      </c>
    </row>
    <row r="27" spans="1:9">
      <c r="A27" s="8" t="s">
        <v>318</v>
      </c>
    </row>
    <row r="28" spans="1:9">
      <c r="A28" s="8" t="s">
        <v>319</v>
      </c>
    </row>
    <row r="29" spans="1:9">
      <c r="A29" s="8" t="s">
        <v>320</v>
      </c>
    </row>
    <row r="30" spans="1:9">
      <c r="A30" s="8" t="s">
        <v>321</v>
      </c>
    </row>
    <row r="31" spans="1:9">
      <c r="A31" s="8" t="s">
        <v>322</v>
      </c>
    </row>
    <row r="32" spans="1:9">
      <c r="A32" s="8" t="s">
        <v>323</v>
      </c>
    </row>
    <row r="33" spans="1:1">
      <c r="A33" s="8" t="s">
        <v>324</v>
      </c>
    </row>
    <row r="34" spans="1:1">
      <c r="A34" s="8" t="s">
        <v>325</v>
      </c>
    </row>
    <row r="35" spans="1:1">
      <c r="A35" s="8" t="s">
        <v>326</v>
      </c>
    </row>
    <row r="36" spans="1:1">
      <c r="A36" s="8" t="s">
        <v>327</v>
      </c>
    </row>
    <row r="37" spans="1:1">
      <c r="A37" s="8" t="s">
        <v>328</v>
      </c>
    </row>
    <row r="38" spans="1:1">
      <c r="A38" s="8" t="s">
        <v>329</v>
      </c>
    </row>
    <row r="39" spans="1:1">
      <c r="A39" s="8" t="s">
        <v>330</v>
      </c>
    </row>
    <row r="40" spans="1:1">
      <c r="A40" s="8" t="s">
        <v>331</v>
      </c>
    </row>
    <row r="41" spans="1:1">
      <c r="A41" s="8" t="s">
        <v>332</v>
      </c>
    </row>
    <row r="42" spans="1:1">
      <c r="A42" s="8" t="s">
        <v>333</v>
      </c>
    </row>
    <row r="43" spans="1:1">
      <c r="A43" s="8" t="s">
        <v>334</v>
      </c>
    </row>
    <row r="44" spans="1:1">
      <c r="A44" s="8" t="s">
        <v>335</v>
      </c>
    </row>
    <row r="45" spans="1:1">
      <c r="A45" s="8" t="s">
        <v>336</v>
      </c>
    </row>
    <row r="46" spans="1:1">
      <c r="A46" s="8" t="s">
        <v>337</v>
      </c>
    </row>
    <row r="47" spans="1:1">
      <c r="A47" s="8" t="s">
        <v>338</v>
      </c>
    </row>
    <row r="48" spans="1:1">
      <c r="A48" s="8" t="s">
        <v>339</v>
      </c>
    </row>
    <row r="49" spans="1:1">
      <c r="A49" s="8" t="s">
        <v>340</v>
      </c>
    </row>
    <row r="50" spans="1:1">
      <c r="A50" s="8" t="s">
        <v>341</v>
      </c>
    </row>
    <row r="51" spans="1:1">
      <c r="A51" s="8" t="s">
        <v>342</v>
      </c>
    </row>
    <row r="52" spans="1:1">
      <c r="A52" s="8" t="s">
        <v>343</v>
      </c>
    </row>
    <row r="53" spans="1:1">
      <c r="A53" s="8" t="s">
        <v>344</v>
      </c>
    </row>
    <row r="54" spans="1:1">
      <c r="A54" s="8" t="s">
        <v>345</v>
      </c>
    </row>
    <row r="55" spans="1:1">
      <c r="A55" s="8" t="s">
        <v>346</v>
      </c>
    </row>
    <row r="56" spans="1:1">
      <c r="A56" s="8" t="s">
        <v>347</v>
      </c>
    </row>
    <row r="57" spans="1:1">
      <c r="A57" s="8" t="s">
        <v>348</v>
      </c>
    </row>
    <row r="58" spans="1:1">
      <c r="A58" s="8" t="s">
        <v>349</v>
      </c>
    </row>
    <row r="59" spans="1:1">
      <c r="A59" s="8" t="s">
        <v>350</v>
      </c>
    </row>
    <row r="60" spans="1:1">
      <c r="A60" s="8" t="s">
        <v>351</v>
      </c>
    </row>
    <row r="61" spans="1:1">
      <c r="A61" s="8" t="s">
        <v>352</v>
      </c>
    </row>
    <row r="62" spans="1:1">
      <c r="A62" s="8" t="s">
        <v>353</v>
      </c>
    </row>
    <row r="63" spans="1:1">
      <c r="A63" s="8" t="s">
        <v>354</v>
      </c>
    </row>
    <row r="64" spans="1:1">
      <c r="A64" s="8" t="s">
        <v>48</v>
      </c>
    </row>
    <row r="65" spans="1:1">
      <c r="A65" s="8" t="s">
        <v>355</v>
      </c>
    </row>
    <row r="66" spans="1:1">
      <c r="A66" s="8" t="s">
        <v>356</v>
      </c>
    </row>
    <row r="67" spans="1:1">
      <c r="A67" s="8" t="s">
        <v>357</v>
      </c>
    </row>
    <row r="68" spans="1:1">
      <c r="A68" s="8" t="s">
        <v>358</v>
      </c>
    </row>
    <row r="69" spans="1:1">
      <c r="A69" s="8" t="s">
        <v>359</v>
      </c>
    </row>
    <row r="70" spans="1:1">
      <c r="A70" s="8" t="s">
        <v>360</v>
      </c>
    </row>
    <row r="71" spans="1:1">
      <c r="A71" s="8" t="s">
        <v>361</v>
      </c>
    </row>
    <row r="72" spans="1:1">
      <c r="A72" s="8" t="s">
        <v>362</v>
      </c>
    </row>
    <row r="73" spans="1:1">
      <c r="A73" s="8" t="s">
        <v>363</v>
      </c>
    </row>
    <row r="74" spans="1:1">
      <c r="A74" s="8" t="s">
        <v>364</v>
      </c>
    </row>
    <row r="75" spans="1:1">
      <c r="A75" s="8" t="s">
        <v>365</v>
      </c>
    </row>
    <row r="76" spans="1:1">
      <c r="A76" s="8" t="s">
        <v>366</v>
      </c>
    </row>
    <row r="77" spans="1:1">
      <c r="A77" s="8" t="s">
        <v>367</v>
      </c>
    </row>
    <row r="78" spans="1:1">
      <c r="A78" s="8" t="s">
        <v>368</v>
      </c>
    </row>
    <row r="79" spans="1:1">
      <c r="A79" s="8" t="s">
        <v>369</v>
      </c>
    </row>
    <row r="80" spans="1:1">
      <c r="A80" s="8" t="s">
        <v>370</v>
      </c>
    </row>
    <row r="81" spans="1:1">
      <c r="A81" s="8" t="s">
        <v>371</v>
      </c>
    </row>
    <row r="82" spans="1:1">
      <c r="A82" s="8" t="s">
        <v>372</v>
      </c>
    </row>
    <row r="83" spans="1:1">
      <c r="A83" s="8" t="s">
        <v>373</v>
      </c>
    </row>
    <row r="84" spans="1:1">
      <c r="A84" s="8" t="s">
        <v>374</v>
      </c>
    </row>
    <row r="85" spans="1:1">
      <c r="A85" s="8" t="s">
        <v>375</v>
      </c>
    </row>
  </sheetData>
  <sheetProtection formatColumns="0" formatRows="0"/>
  <mergeCells count="3">
    <mergeCell ref="U1:V1"/>
    <mergeCell ref="T1:T2"/>
    <mergeCell ref="W1:W2"/>
  </mergeCells>
  <phoneticPr fontId="9" type="noConversion"/>
  <pageMargins left="0.75" right="0.75"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hor">
    <tabColor indexed="47"/>
  </sheetPr>
  <dimension ref="A2:I45"/>
  <sheetViews>
    <sheetView showGridLines="0" zoomScaleNormal="100" workbookViewId="0"/>
  </sheetViews>
  <sheetFormatPr defaultRowHeight="15"/>
  <cols>
    <col min="1" max="1" width="10.33203125" bestFit="1" customWidth="1"/>
    <col min="5" max="5" width="20" customWidth="1"/>
    <col min="6" max="6" width="3.44140625" customWidth="1"/>
    <col min="7" max="9" width="20.6640625" customWidth="1"/>
    <col min="10" max="10" width="24.33203125" customWidth="1"/>
    <col min="12" max="12" width="7.6640625" customWidth="1"/>
    <col min="13" max="13" width="32.44140625" customWidth="1"/>
    <col min="15" max="15" width="29.44140625" customWidth="1"/>
    <col min="16" max="16" width="39.5546875" customWidth="1"/>
  </cols>
  <sheetData>
    <row r="2" spans="1:9" s="49" customFormat="1" ht="11.25">
      <c r="A2" s="49" t="s">
        <v>198</v>
      </c>
      <c r="B2" s="49" t="s">
        <v>199</v>
      </c>
    </row>
    <row r="3" spans="1:9">
      <c r="D3" s="224"/>
      <c r="E3" s="224"/>
      <c r="F3" s="224"/>
      <c r="G3" s="224"/>
      <c r="H3" s="224"/>
    </row>
    <row r="4" spans="1:9" s="50" customFormat="1" ht="15" customHeight="1">
      <c r="C4" s="76"/>
      <c r="D4" s="271"/>
      <c r="E4" s="302"/>
      <c r="F4" s="225">
        <v>1</v>
      </c>
      <c r="G4" s="226"/>
      <c r="H4" s="227"/>
      <c r="I4" s="84"/>
    </row>
    <row r="5" spans="1:9" s="50" customFormat="1" ht="15" customHeight="1">
      <c r="C5" s="76"/>
      <c r="D5" s="271"/>
      <c r="E5" s="302"/>
      <c r="F5" s="228"/>
      <c r="G5" s="229" t="s">
        <v>200</v>
      </c>
      <c r="H5" s="230"/>
      <c r="I5" s="84"/>
    </row>
    <row r="6" spans="1:9">
      <c r="C6" s="64"/>
      <c r="D6" s="231"/>
      <c r="E6" s="231"/>
      <c r="F6" s="231"/>
      <c r="G6" s="231"/>
      <c r="H6" s="231"/>
    </row>
    <row r="8" spans="1:9" s="49" customFormat="1" ht="11.25">
      <c r="A8" s="49" t="s">
        <v>201</v>
      </c>
    </row>
    <row r="10" spans="1:9" s="16" customFormat="1" ht="15" customHeight="1">
      <c r="C10" s="79"/>
      <c r="D10" s="60"/>
      <c r="E10" s="18"/>
    </row>
    <row r="13" spans="1:9" s="49" customFormat="1" ht="11.25">
      <c r="A13" s="49" t="s">
        <v>202</v>
      </c>
    </row>
    <row r="14" spans="1:9" s="75" customFormat="1" ht="11.25"/>
    <row r="16" spans="1:9" ht="15" customHeight="1">
      <c r="A16" s="301"/>
      <c r="B16" s="73"/>
      <c r="C16" s="77"/>
      <c r="D16" s="154">
        <f>A16</f>
        <v>0</v>
      </c>
      <c r="E16" s="303"/>
      <c r="F16" s="304"/>
      <c r="G16" s="304"/>
      <c r="H16" s="305"/>
    </row>
    <row r="17" spans="1:9" ht="15" customHeight="1">
      <c r="A17" s="301"/>
      <c r="B17" s="73"/>
      <c r="C17" s="77"/>
      <c r="D17" s="155" t="str">
        <f>A16&amp;".1"</f>
        <v>.1</v>
      </c>
      <c r="E17" s="174" t="s">
        <v>192</v>
      </c>
      <c r="F17" s="156"/>
      <c r="G17" s="223"/>
      <c r="H17" s="157"/>
    </row>
    <row r="21" spans="1:9" s="49" customFormat="1" ht="11.25">
      <c r="A21" s="49" t="s">
        <v>203</v>
      </c>
    </row>
    <row r="22" spans="1:9">
      <c r="G22" s="219"/>
      <c r="H22" s="219"/>
    </row>
    <row r="23" spans="1:9" s="50" customFormat="1" ht="15" customHeight="1">
      <c r="A23" s="190"/>
      <c r="B23" s="78"/>
      <c r="C23" s="166"/>
      <c r="D23" s="162"/>
      <c r="E23" s="175" t="str">
        <f>"с "&amp;periodStart &amp; " по " &amp; periodEnd</f>
        <v>с 01.01.2018 по 31.12.2020</v>
      </c>
      <c r="F23" s="222"/>
      <c r="G23" s="187"/>
      <c r="H23" s="212"/>
    </row>
    <row r="24" spans="1:9">
      <c r="G24" s="219"/>
      <c r="H24" s="219"/>
    </row>
    <row r="25" spans="1:9">
      <c r="G25" s="219"/>
      <c r="H25" s="219"/>
    </row>
    <row r="26" spans="1:9" s="49" customFormat="1" ht="11.25">
      <c r="A26" s="49" t="s">
        <v>204</v>
      </c>
      <c r="G26" s="220"/>
      <c r="H26" s="220"/>
    </row>
    <row r="27" spans="1:9">
      <c r="G27" s="219"/>
      <c r="H27" s="219"/>
    </row>
    <row r="28" spans="1:9" s="50" customFormat="1" ht="15" customHeight="1">
      <c r="A28" s="284"/>
      <c r="B28" s="284"/>
      <c r="C28" s="166"/>
      <c r="D28" s="162">
        <f>A28</f>
        <v>0</v>
      </c>
      <c r="E28" s="175" t="str">
        <f>"с "&amp;periodStart &amp; " по " &amp; periodEnd &amp; IF(double_rate_tariff="да",,", "&amp;unit_tariff_single_rate)</f>
        <v>с 01.01.2018 по 31.12.2020, руб/м3</v>
      </c>
      <c r="F28" s="163"/>
      <c r="G28" s="221"/>
      <c r="H28" s="212"/>
      <c r="I28" s="181"/>
    </row>
    <row r="29" spans="1:9" s="50" customFormat="1" ht="14.25" hidden="1">
      <c r="A29" s="284"/>
      <c r="B29" s="284"/>
      <c r="C29" s="166"/>
      <c r="D29" s="178" t="str">
        <f>D28&amp;".1"</f>
        <v>0.1</v>
      </c>
      <c r="E29" s="176" t="str">
        <f>TEHSHEET!$U$2&amp;", " &amp; unit_tariff_double_rate_p</f>
        <v>потребление, руб/м3</v>
      </c>
      <c r="F29" s="241"/>
      <c r="G29" s="207"/>
      <c r="H29" s="242"/>
      <c r="I29" s="181"/>
    </row>
    <row r="30" spans="1:9" s="50" customFormat="1" ht="22.5" hidden="1">
      <c r="A30" s="284"/>
      <c r="B30" s="284"/>
      <c r="C30" s="166"/>
      <c r="D30" s="178" t="str">
        <f>D28&amp;".2"</f>
        <v>0.2</v>
      </c>
      <c r="E30" s="176" t="str">
        <f>TEHSHEET!$V$2&amp;", " &amp; unit_tariff_double_rate_c</f>
        <v>содержание,  тыс руб в месяц/м3/час</v>
      </c>
      <c r="F30" s="241"/>
      <c r="G30" s="207"/>
      <c r="H30" s="242"/>
      <c r="I30" s="181"/>
    </row>
    <row r="31" spans="1:9">
      <c r="G31" s="219"/>
      <c r="H31" s="219"/>
    </row>
    <row r="32" spans="1:9">
      <c r="G32" s="219"/>
      <c r="H32" s="219"/>
    </row>
    <row r="33" spans="1:9" s="49" customFormat="1" ht="11.25">
      <c r="A33" s="49" t="s">
        <v>205</v>
      </c>
      <c r="G33" s="220"/>
      <c r="H33" s="220"/>
    </row>
    <row r="34" spans="1:9">
      <c r="G34" s="219"/>
      <c r="H34" s="219"/>
    </row>
    <row r="35" spans="1:9" s="50" customFormat="1" ht="15" customHeight="1">
      <c r="A35" s="186"/>
      <c r="B35" s="102"/>
      <c r="C35" s="166"/>
      <c r="D35" s="162"/>
      <c r="E35" s="175" t="str">
        <f>"с "&amp;periodStart &amp; " по " &amp; periodEnd</f>
        <v>с 01.01.2018 по 31.12.2020</v>
      </c>
      <c r="F35" s="163"/>
      <c r="G35" s="187"/>
      <c r="H35" s="212"/>
    </row>
    <row r="36" spans="1:9">
      <c r="G36" s="219"/>
      <c r="H36" s="219"/>
    </row>
    <row r="37" spans="1:9">
      <c r="G37" s="219"/>
      <c r="H37" s="219"/>
    </row>
    <row r="38" spans="1:9" s="49" customFormat="1" ht="11.25">
      <c r="A38" s="49" t="s">
        <v>206</v>
      </c>
      <c r="G38" s="220"/>
      <c r="H38" s="220"/>
    </row>
    <row r="39" spans="1:9">
      <c r="G39" s="219"/>
      <c r="H39" s="219"/>
    </row>
    <row r="40" spans="1:9" s="50" customFormat="1" ht="15" customHeight="1">
      <c r="A40" s="186"/>
      <c r="B40" s="102"/>
      <c r="C40" s="166"/>
      <c r="D40" s="162"/>
      <c r="E40" s="175" t="str">
        <f>"с "&amp;periodStart &amp; " по " &amp; periodEnd</f>
        <v>с 01.01.2018 по 31.12.2020</v>
      </c>
      <c r="F40" s="163"/>
      <c r="G40" s="187"/>
      <c r="H40" s="212"/>
    </row>
    <row r="41" spans="1:9">
      <c r="G41" s="219"/>
      <c r="H41" s="219"/>
    </row>
    <row r="42" spans="1:9">
      <c r="G42" s="219"/>
      <c r="H42" s="219"/>
    </row>
    <row r="43" spans="1:9" s="49" customFormat="1" ht="11.25">
      <c r="A43" s="49" t="s">
        <v>207</v>
      </c>
      <c r="G43" s="220"/>
      <c r="H43" s="220"/>
    </row>
    <row r="44" spans="1:9">
      <c r="G44" s="219"/>
      <c r="H44" s="219"/>
    </row>
    <row r="45" spans="1:9" s="50" customFormat="1" ht="14.25">
      <c r="A45" s="184"/>
      <c r="B45" s="179"/>
      <c r="C45" s="166"/>
      <c r="D45" s="162"/>
      <c r="E45" s="131"/>
      <c r="F45" s="131"/>
      <c r="G45" s="208"/>
      <c r="H45" s="212"/>
      <c r="I45" s="189"/>
    </row>
  </sheetData>
  <dataConsolidate/>
  <mergeCells count="6">
    <mergeCell ref="A16:A17"/>
    <mergeCell ref="E4:E5"/>
    <mergeCell ref="D4:D5"/>
    <mergeCell ref="E16:H16"/>
    <mergeCell ref="A28:A30"/>
    <mergeCell ref="B28:B30"/>
  </mergeCells>
  <phoneticPr fontId="8" type="noConversion"/>
  <dataValidations count="9">
    <dataValidation type="textLength" operator="lessThanOrEqual" allowBlank="1" showInputMessage="1" showErrorMessage="1" errorTitle="Ошибка" error="Допускается ввод не более 900 символов!" sqref="H17 F45">
      <formula1>900</formula1>
    </dataValidation>
    <dataValidation type="textLength" operator="lessThanOrEqual" allowBlank="1" showInputMessage="1" showErrorMessage="1" errorTitle="Ошибка" error="Допускается ввод не более 900 символов!" sqref="E10 F17 E16 H45 H35 H40 H28:H30 H23">
      <formula1>900</formula1>
    </dataValidation>
    <dataValidation type="decimal" allowBlank="1" showErrorMessage="1" errorTitle="Ошибка" error="Допускается ввод только неотрицательных чисел!" sqref="H4 F28:F30 F35 F40">
      <formula1>0</formula1>
      <formula2>9.99999999999999E+23</formula2>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4:E5"/>
    <dataValidation allowBlank="1" showInputMessage="1" showErrorMessage="1" prompt="Выберите муниципальное образование и ОКТМО, выполнив двойной щелчок левой кнопки мыши по ячейке." sqref="G4"/>
    <dataValidation type="list" allowBlank="1" showInputMessage="1" showErrorMessage="1" errorTitle="Ошибка" error="Выберите значение из списка" prompt="Выберите значение из списка" sqref="F23">
      <formula1>kind_of_control_method</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G45">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7"/>
    <dataValidation type="textLength" operator="lessThanOrEqual" allowBlank="1" showInputMessage="1" showErrorMessage="1" errorTitle="Ошибка" error="Допускается ввод не более 900 символов!" sqref="E45">
      <formula1>900</formula1>
    </dataValidation>
  </dataValidations>
  <pageMargins left="0.75" right="0.75" top="1" bottom="1" header="0.5" footer="0.5"/>
  <pageSetup paperSize="9" orientation="portrait" horizontalDpi="200" verticalDpi="200"/>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vert">
    <tabColor indexed="47"/>
  </sheetPr>
  <dimension ref="A1"/>
  <sheetViews>
    <sheetView showGridLines="0" zoomScaleNormal="100" workbookViewId="0"/>
  </sheetViews>
  <sheetFormatPr defaultRowHeight="1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B1:D17"/>
  <sheetViews>
    <sheetView showGridLines="0" zoomScaleNormal="100" workbookViewId="0"/>
  </sheetViews>
  <sheetFormatPr defaultColWidth="9.109375" defaultRowHeight="11.25"/>
  <cols>
    <col min="1" max="1" width="3.6640625" style="64" customWidth="1"/>
    <col min="2" max="2" width="90.6640625" style="64" customWidth="1"/>
    <col min="3" max="3" width="9.109375" style="64" customWidth="1"/>
    <col min="4" max="16384" width="9.109375" style="64"/>
  </cols>
  <sheetData>
    <row r="1" spans="2:4">
      <c r="B1" s="82" t="s">
        <v>14</v>
      </c>
    </row>
    <row r="2" spans="2:4" ht="78.75">
      <c r="B2" s="95" t="s">
        <v>15</v>
      </c>
    </row>
    <row r="3" spans="2:4" ht="45">
      <c r="B3" s="95" t="s">
        <v>16</v>
      </c>
    </row>
    <row r="4" spans="2:4" ht="22.5">
      <c r="B4" s="95" t="s">
        <v>17</v>
      </c>
    </row>
    <row r="5" spans="2:4">
      <c r="B5" s="95" t="s">
        <v>18</v>
      </c>
    </row>
    <row r="6" spans="2:4">
      <c r="B6" s="82" t="s">
        <v>19</v>
      </c>
    </row>
    <row r="7" spans="2:4" ht="25.5" customHeight="1">
      <c r="B7" s="95" t="s">
        <v>20</v>
      </c>
    </row>
    <row r="8" spans="2:4" ht="56.25">
      <c r="B8" s="95" t="s">
        <v>21</v>
      </c>
    </row>
    <row r="9" spans="2:4" ht="22.5">
      <c r="B9" s="95" t="s">
        <v>22</v>
      </c>
    </row>
    <row r="10" spans="2:4">
      <c r="B10" s="82" t="s">
        <v>23</v>
      </c>
    </row>
    <row r="11" spans="2:4" ht="22.5">
      <c r="B11" s="95" t="s">
        <v>24</v>
      </c>
    </row>
    <row r="12" spans="2:4" ht="22.5">
      <c r="B12" s="95" t="s">
        <v>25</v>
      </c>
    </row>
    <row r="13" spans="2:4">
      <c r="B13" s="95" t="s">
        <v>26</v>
      </c>
      <c r="D13" s="203"/>
    </row>
    <row r="14" spans="2:4" ht="22.5">
      <c r="B14" s="95" t="s">
        <v>27</v>
      </c>
    </row>
    <row r="15" spans="2:4">
      <c r="B15" s="82" t="s">
        <v>28</v>
      </c>
    </row>
    <row r="16" spans="2:4">
      <c r="B16" s="95" t="s">
        <v>29</v>
      </c>
    </row>
    <row r="17" spans="2:2" ht="22.5">
      <c r="B17" s="95" t="str">
        <f>"Укажите в ячейке " &amp; ADDRESS(ROW(Стандарты!$F$29),COLUMN(Стандарты!$F$29),4,TRUE) &amp; ", ссылку на сведения о долгосрочных параметрах регулирования, размещенные в сети Интернет, либо укажите в ячейке " &amp; ADDRESS(ROW(Стандарты!$G$29),COLUMN(Стандарты!$G$29),4,TRUE) &amp; " ссылку на материалы Хранилища"</f>
        <v>Укажите в ячейке F29, ссылку на сведения о долгосрочных параметрах регулирования, размещенные в сети Интернет, либо укажите в ячейке G29 ссылку на материалы Хранилища</v>
      </c>
    </row>
  </sheetData>
  <phoneticPr fontId="8" type="noConversion"/>
  <pageMargins left="0.75" right="0.75" top="1" bottom="1" header="0.5" footer="0.5"/>
  <pageSetup paperSize="9" orientation="portrait" horizontalDpi="200" verticalDpi="2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gion">
    <tabColor indexed="47"/>
  </sheetPr>
  <dimension ref="A1"/>
  <sheetViews>
    <sheetView showGridLines="0" zoomScaleNormal="100" workbookViewId="0"/>
  </sheetViews>
  <sheetFormatPr defaultRowHeight="1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estr">
    <tabColor indexed="47"/>
  </sheetPr>
  <dimension ref="A1:A19"/>
  <sheetViews>
    <sheetView showGridLines="0" zoomScaleNormal="100" workbookViewId="0"/>
  </sheetViews>
  <sheetFormatPr defaultRowHeight="15"/>
  <cols>
    <col min="1" max="1" width="49.109375" customWidth="1"/>
  </cols>
  <sheetData>
    <row r="1" spans="1:1">
      <c r="A1" s="20"/>
    </row>
    <row r="2" spans="1:1">
      <c r="A2" s="20"/>
    </row>
    <row r="3" spans="1:1">
      <c r="A3" s="20"/>
    </row>
    <row r="4" spans="1:1">
      <c r="A4" s="20"/>
    </row>
    <row r="5" spans="1:1">
      <c r="A5" s="20"/>
    </row>
    <row r="6" spans="1:1">
      <c r="A6" s="20"/>
    </row>
    <row r="7" spans="1:1">
      <c r="A7" s="20"/>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sheetData>
  <sheetProtection formatColumns="0" formatRows="0"/>
  <phoneticPr fontId="8"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0">
    <tabColor indexed="47"/>
  </sheetPr>
  <dimension ref="A1"/>
  <sheetViews>
    <sheetView showGridLines="0" zoomScaleNormal="100" workbookViewId="0"/>
  </sheetViews>
  <sheetFormatPr defaultColWidth="9.109375" defaultRowHeight="15"/>
  <cols>
    <col min="1" max="1" width="9.109375" style="2" customWidth="1"/>
    <col min="2" max="16384" width="9.109375" style="2"/>
  </cols>
  <sheetData/>
  <sheetProtection formatColumns="0" formatRows="0"/>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showGridLines="0" zoomScaleNormal="100" workbookViewId="0"/>
  </sheetViews>
  <sheetFormatPr defaultColWidth="9.109375" defaultRowHeight="11.25"/>
  <cols>
    <col min="1" max="1" width="9.109375" style="1" customWidth="1"/>
    <col min="2" max="2" width="9.109375" style="21" customWidth="1"/>
    <col min="3" max="16384" width="9.109375" style="21"/>
  </cols>
  <sheetData/>
  <sheetProtection formatColumns="0" formatRows="0"/>
  <phoneticPr fontId="5" type="noConversion"/>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showGridLines="0" zoomScaleNormal="100" workbookViewId="0"/>
  </sheetViews>
  <sheetFormatPr defaultColWidth="9.109375" defaultRowHeight="11.25"/>
  <cols>
    <col min="1" max="26" width="9.109375" style="10" customWidth="1"/>
    <col min="27" max="36" width="9.109375" style="11" customWidth="1"/>
    <col min="37" max="37" width="9.109375" style="10" customWidth="1"/>
    <col min="38" max="16384" width="9.109375" style="10"/>
  </cols>
  <sheetData/>
  <sheetProtection formatColumns="0" formatRows="0"/>
  <phoneticPr fontId="9" type="noConversion"/>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ORG">
    <tabColor indexed="47"/>
  </sheetPr>
  <dimension ref="A1:K1"/>
  <sheetViews>
    <sheetView showGridLines="0" zoomScaleNormal="100" workbookViewId="0"/>
  </sheetViews>
  <sheetFormatPr defaultColWidth="9.109375" defaultRowHeight="11.25"/>
  <cols>
    <col min="1" max="1" width="9.109375" style="6" customWidth="1"/>
    <col min="2" max="16384" width="9.109375" style="6"/>
  </cols>
  <sheetData>
    <row r="1" spans="1:11">
      <c r="A1" s="6" t="s">
        <v>0</v>
      </c>
      <c r="B1" s="6" t="s">
        <v>1</v>
      </c>
      <c r="C1" s="6" t="s">
        <v>2</v>
      </c>
      <c r="D1" s="6" t="s">
        <v>3</v>
      </c>
      <c r="E1" s="6" t="s">
        <v>4</v>
      </c>
      <c r="F1" s="6" t="s">
        <v>5</v>
      </c>
      <c r="G1" s="6" t="s">
        <v>6</v>
      </c>
      <c r="H1" s="6" t="s">
        <v>7</v>
      </c>
      <c r="I1" s="6" t="s">
        <v>8</v>
      </c>
      <c r="J1" s="6" t="s">
        <v>9</v>
      </c>
      <c r="K1" s="6" t="s">
        <v>10</v>
      </c>
    </row>
  </sheetData>
  <sheetProtection formatColumns="0" formatRows="0"/>
  <phoneticPr fontId="8"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lassifierValidate">
    <tabColor indexed="47"/>
  </sheetPr>
  <dimension ref="A1"/>
  <sheetViews>
    <sheetView showGridLines="0" zoomScaleNormal="100" workbookViewId="0"/>
  </sheetViews>
  <sheetFormatPr defaultColWidth="9.109375" defaultRowHeight="11.25"/>
  <cols>
    <col min="1" max="1" width="9.109375" style="4" customWidth="1"/>
    <col min="2" max="16384" width="9.109375" style="4"/>
  </cols>
  <sheetData/>
  <phoneticPr fontId="8"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yp">
    <tabColor indexed="47"/>
  </sheetPr>
  <dimension ref="A1"/>
  <sheetViews>
    <sheetView showGridLines="0" zoomScaleNormal="100" workbookViewId="0"/>
  </sheetViews>
  <sheetFormatPr defaultColWidth="9.109375" defaultRowHeight="11.25"/>
  <cols>
    <col min="1" max="1" width="9.109375" style="4" customWidth="1"/>
    <col min="2" max="16384" width="9.109375" style="4"/>
  </cols>
  <sheetData/>
  <sheetProtection formatColumns="0" formatRows="0"/>
  <phoneticPr fontId="9"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3">
    <tabColor indexed="47"/>
  </sheetPr>
  <dimension ref="A1"/>
  <sheetViews>
    <sheetView showGridLines="0" zoomScaleNormal="100" workbookViewId="0"/>
  </sheetViews>
  <sheetFormatPr defaultRowHeight="15"/>
  <sheetData/>
  <phoneticPr fontId="8"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5"/>
  <sheetData/>
  <phoneticPr fontId="8"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
    <tabColor indexed="47"/>
  </sheetPr>
  <dimension ref="A1"/>
  <sheetViews>
    <sheetView showGridLines="0" zoomScaleNormal="100" workbookViewId="0"/>
  </sheetViews>
  <sheetFormatPr defaultRowHeight="15"/>
  <sheetData/>
  <phoneticPr fontId="8"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ThisWorkbook">
    <tabColor indexed="47"/>
  </sheetPr>
  <dimension ref="A1"/>
  <sheetViews>
    <sheetView showGridLines="0" zoomScaleNormal="100" workbookViewId="0"/>
  </sheetViews>
  <sheetFormatPr defaultRowHeight="15"/>
  <sheetData/>
  <phoneticPr fontId="8"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
    <tabColor indexed="47"/>
  </sheetPr>
  <dimension ref="A1:D308"/>
  <sheetViews>
    <sheetView showGridLines="0" zoomScaleNormal="100" workbookViewId="0"/>
  </sheetViews>
  <sheetFormatPr defaultRowHeight="15"/>
  <sheetData>
    <row r="1" spans="1:4">
      <c r="A1" t="s">
        <v>0</v>
      </c>
      <c r="B1" t="s">
        <v>11</v>
      </c>
      <c r="C1" t="s">
        <v>12</v>
      </c>
      <c r="D1" t="s">
        <v>13</v>
      </c>
    </row>
    <row r="2" spans="1:4">
      <c r="A2">
        <v>1</v>
      </c>
      <c r="B2" t="s">
        <v>422</v>
      </c>
      <c r="C2" t="s">
        <v>422</v>
      </c>
      <c r="D2">
        <v>61620000</v>
      </c>
    </row>
    <row r="3" spans="1:4">
      <c r="A3">
        <v>2</v>
      </c>
      <c r="B3" t="s">
        <v>422</v>
      </c>
      <c r="C3" t="s">
        <v>423</v>
      </c>
      <c r="D3">
        <v>61620151</v>
      </c>
    </row>
    <row r="4" spans="1:4">
      <c r="A4">
        <v>3</v>
      </c>
      <c r="B4" t="s">
        <v>422</v>
      </c>
      <c r="C4" t="s">
        <v>424</v>
      </c>
      <c r="D4">
        <v>61620405</v>
      </c>
    </row>
    <row r="5" spans="1:4">
      <c r="A5">
        <v>4</v>
      </c>
      <c r="B5" t="s">
        <v>422</v>
      </c>
      <c r="C5" t="s">
        <v>425</v>
      </c>
      <c r="D5">
        <v>61620410</v>
      </c>
    </row>
    <row r="6" spans="1:4">
      <c r="A6">
        <v>5</v>
      </c>
      <c r="B6" t="s">
        <v>422</v>
      </c>
      <c r="C6" t="s">
        <v>426</v>
      </c>
      <c r="D6">
        <v>61620420</v>
      </c>
    </row>
    <row r="7" spans="1:4">
      <c r="A7">
        <v>6</v>
      </c>
      <c r="B7" t="s">
        <v>422</v>
      </c>
      <c r="C7" t="s">
        <v>427</v>
      </c>
      <c r="D7">
        <v>61620450</v>
      </c>
    </row>
    <row r="8" spans="1:4">
      <c r="A8">
        <v>7</v>
      </c>
      <c r="B8" t="s">
        <v>422</v>
      </c>
      <c r="C8" t="s">
        <v>428</v>
      </c>
      <c r="D8">
        <v>61620435</v>
      </c>
    </row>
    <row r="9" spans="1:4">
      <c r="A9">
        <v>8</v>
      </c>
      <c r="B9" t="s">
        <v>422</v>
      </c>
      <c r="C9" t="s">
        <v>429</v>
      </c>
      <c r="D9">
        <v>61620445</v>
      </c>
    </row>
    <row r="10" spans="1:4">
      <c r="A10">
        <v>9</v>
      </c>
      <c r="B10" t="s">
        <v>422</v>
      </c>
      <c r="C10" t="s">
        <v>430</v>
      </c>
      <c r="D10">
        <v>61620460</v>
      </c>
    </row>
    <row r="11" spans="1:4">
      <c r="A11">
        <v>10</v>
      </c>
      <c r="B11" t="s">
        <v>431</v>
      </c>
      <c r="C11" t="s">
        <v>431</v>
      </c>
      <c r="D11">
        <v>61705000</v>
      </c>
    </row>
    <row r="12" spans="1:4">
      <c r="A12">
        <v>11</v>
      </c>
      <c r="B12" t="s">
        <v>432</v>
      </c>
      <c r="C12" t="s">
        <v>432</v>
      </c>
      <c r="D12">
        <v>61701000</v>
      </c>
    </row>
    <row r="13" spans="1:4">
      <c r="A13">
        <v>12</v>
      </c>
      <c r="B13" t="s">
        <v>433</v>
      </c>
      <c r="C13" t="s">
        <v>433</v>
      </c>
      <c r="D13">
        <v>61710000</v>
      </c>
    </row>
    <row r="14" spans="1:4">
      <c r="A14">
        <v>13</v>
      </c>
      <c r="B14" t="s">
        <v>434</v>
      </c>
      <c r="C14" t="s">
        <v>434</v>
      </c>
      <c r="D14">
        <v>61715000</v>
      </c>
    </row>
    <row r="15" spans="1:4">
      <c r="A15">
        <v>14</v>
      </c>
      <c r="B15" t="s">
        <v>435</v>
      </c>
      <c r="C15" t="s">
        <v>436</v>
      </c>
      <c r="D15">
        <v>61602405</v>
      </c>
    </row>
    <row r="16" spans="1:4">
      <c r="A16">
        <v>15</v>
      </c>
      <c r="B16" t="s">
        <v>435</v>
      </c>
      <c r="C16" t="s">
        <v>435</v>
      </c>
      <c r="D16">
        <v>61602000</v>
      </c>
    </row>
    <row r="17" spans="1:4">
      <c r="A17">
        <v>16</v>
      </c>
      <c r="B17" t="s">
        <v>435</v>
      </c>
      <c r="C17" t="s">
        <v>437</v>
      </c>
      <c r="D17">
        <v>61602151</v>
      </c>
    </row>
    <row r="18" spans="1:4">
      <c r="A18">
        <v>17</v>
      </c>
      <c r="B18" t="s">
        <v>435</v>
      </c>
      <c r="C18" t="s">
        <v>438</v>
      </c>
      <c r="D18">
        <v>61602425</v>
      </c>
    </row>
    <row r="19" spans="1:4">
      <c r="A19">
        <v>18</v>
      </c>
      <c r="B19" t="s">
        <v>435</v>
      </c>
      <c r="C19" t="s">
        <v>439</v>
      </c>
      <c r="D19">
        <v>61602430</v>
      </c>
    </row>
    <row r="20" spans="1:4">
      <c r="A20">
        <v>19</v>
      </c>
      <c r="B20" t="s">
        <v>435</v>
      </c>
      <c r="C20" t="s">
        <v>440</v>
      </c>
      <c r="D20">
        <v>61602435</v>
      </c>
    </row>
    <row r="21" spans="1:4">
      <c r="A21">
        <v>20</v>
      </c>
      <c r="B21" t="s">
        <v>435</v>
      </c>
      <c r="C21" t="s">
        <v>441</v>
      </c>
      <c r="D21">
        <v>61602440</v>
      </c>
    </row>
    <row r="22" spans="1:4">
      <c r="A22">
        <v>21</v>
      </c>
      <c r="B22" t="s">
        <v>442</v>
      </c>
      <c r="C22" t="s">
        <v>443</v>
      </c>
      <c r="D22">
        <v>61604412</v>
      </c>
    </row>
    <row r="23" spans="1:4">
      <c r="A23">
        <v>22</v>
      </c>
      <c r="B23" t="s">
        <v>442</v>
      </c>
      <c r="C23" t="s">
        <v>444</v>
      </c>
      <c r="D23">
        <v>61604415</v>
      </c>
    </row>
    <row r="24" spans="1:4">
      <c r="A24">
        <v>23</v>
      </c>
      <c r="B24" t="s">
        <v>442</v>
      </c>
      <c r="C24" t="s">
        <v>445</v>
      </c>
      <c r="D24">
        <v>61604430</v>
      </c>
    </row>
    <row r="25" spans="1:4">
      <c r="A25">
        <v>24</v>
      </c>
      <c r="B25" t="s">
        <v>442</v>
      </c>
      <c r="C25" t="s">
        <v>446</v>
      </c>
      <c r="D25">
        <v>61604432</v>
      </c>
    </row>
    <row r="26" spans="1:4">
      <c r="A26">
        <v>25</v>
      </c>
      <c r="B26" t="s">
        <v>442</v>
      </c>
      <c r="C26" t="s">
        <v>442</v>
      </c>
      <c r="D26">
        <v>61604000</v>
      </c>
    </row>
    <row r="27" spans="1:4">
      <c r="A27">
        <v>26</v>
      </c>
      <c r="B27" t="s">
        <v>442</v>
      </c>
      <c r="C27" t="s">
        <v>447</v>
      </c>
      <c r="D27">
        <v>61604440</v>
      </c>
    </row>
    <row r="28" spans="1:4">
      <c r="A28">
        <v>27</v>
      </c>
      <c r="B28" t="s">
        <v>442</v>
      </c>
      <c r="C28" t="s">
        <v>448</v>
      </c>
      <c r="D28">
        <v>61604465</v>
      </c>
    </row>
    <row r="29" spans="1:4">
      <c r="A29">
        <v>28</v>
      </c>
      <c r="B29" t="s">
        <v>442</v>
      </c>
      <c r="C29" t="s">
        <v>449</v>
      </c>
      <c r="D29">
        <v>61604425</v>
      </c>
    </row>
    <row r="30" spans="1:4">
      <c r="A30">
        <v>29</v>
      </c>
      <c r="B30" t="s">
        <v>450</v>
      </c>
      <c r="C30" t="s">
        <v>451</v>
      </c>
      <c r="D30">
        <v>61606405</v>
      </c>
    </row>
    <row r="31" spans="1:4">
      <c r="A31">
        <v>30</v>
      </c>
      <c r="B31" t="s">
        <v>450</v>
      </c>
      <c r="C31" t="s">
        <v>452</v>
      </c>
      <c r="D31">
        <v>61606410</v>
      </c>
    </row>
    <row r="32" spans="1:4">
      <c r="A32">
        <v>31</v>
      </c>
      <c r="B32" t="s">
        <v>450</v>
      </c>
      <c r="C32" t="s">
        <v>450</v>
      </c>
      <c r="D32">
        <v>61606000</v>
      </c>
    </row>
    <row r="33" spans="1:4">
      <c r="A33">
        <v>32</v>
      </c>
      <c r="B33" t="s">
        <v>450</v>
      </c>
      <c r="C33" t="s">
        <v>453</v>
      </c>
      <c r="D33">
        <v>61606151</v>
      </c>
    </row>
    <row r="34" spans="1:4">
      <c r="A34">
        <v>33</v>
      </c>
      <c r="B34" t="s">
        <v>450</v>
      </c>
      <c r="C34" t="s">
        <v>454</v>
      </c>
      <c r="D34">
        <v>61606420</v>
      </c>
    </row>
    <row r="35" spans="1:4">
      <c r="A35">
        <v>34</v>
      </c>
      <c r="B35" t="s">
        <v>450</v>
      </c>
      <c r="C35" t="s">
        <v>455</v>
      </c>
      <c r="D35">
        <v>61606430</v>
      </c>
    </row>
    <row r="36" spans="1:4">
      <c r="A36">
        <v>35</v>
      </c>
      <c r="B36" t="s">
        <v>456</v>
      </c>
      <c r="C36" t="s">
        <v>457</v>
      </c>
      <c r="D36">
        <v>61608403</v>
      </c>
    </row>
    <row r="37" spans="1:4">
      <c r="A37">
        <v>36</v>
      </c>
      <c r="B37" t="s">
        <v>456</v>
      </c>
      <c r="C37" t="s">
        <v>458</v>
      </c>
      <c r="D37">
        <v>61608406</v>
      </c>
    </row>
    <row r="38" spans="1:4">
      <c r="A38">
        <v>37</v>
      </c>
      <c r="B38" t="s">
        <v>456</v>
      </c>
      <c r="C38" t="s">
        <v>459</v>
      </c>
      <c r="D38">
        <v>61608409</v>
      </c>
    </row>
    <row r="39" spans="1:4">
      <c r="A39">
        <v>38</v>
      </c>
      <c r="B39" t="s">
        <v>456</v>
      </c>
      <c r="C39" t="s">
        <v>460</v>
      </c>
      <c r="D39">
        <v>61608439</v>
      </c>
    </row>
    <row r="40" spans="1:4">
      <c r="A40">
        <v>39</v>
      </c>
      <c r="B40" t="s">
        <v>456</v>
      </c>
      <c r="C40" t="s">
        <v>461</v>
      </c>
      <c r="D40">
        <v>61608418</v>
      </c>
    </row>
    <row r="41" spans="1:4">
      <c r="A41">
        <v>40</v>
      </c>
      <c r="B41" t="s">
        <v>456</v>
      </c>
      <c r="C41" t="s">
        <v>462</v>
      </c>
      <c r="D41">
        <v>61608154</v>
      </c>
    </row>
    <row r="42" spans="1:4">
      <c r="A42">
        <v>41</v>
      </c>
      <c r="B42" t="s">
        <v>456</v>
      </c>
      <c r="C42" t="s">
        <v>463</v>
      </c>
      <c r="D42">
        <v>61608421</v>
      </c>
    </row>
    <row r="43" spans="1:4">
      <c r="A43">
        <v>42</v>
      </c>
      <c r="B43" t="s">
        <v>456</v>
      </c>
      <c r="C43" t="s">
        <v>464</v>
      </c>
      <c r="D43">
        <v>61608156</v>
      </c>
    </row>
    <row r="44" spans="1:4">
      <c r="A44">
        <v>43</v>
      </c>
      <c r="B44" t="s">
        <v>456</v>
      </c>
      <c r="C44" t="s">
        <v>465</v>
      </c>
      <c r="D44">
        <v>61608424</v>
      </c>
    </row>
    <row r="45" spans="1:4">
      <c r="A45">
        <v>44</v>
      </c>
      <c r="B45" t="s">
        <v>456</v>
      </c>
      <c r="C45" t="s">
        <v>466</v>
      </c>
      <c r="D45">
        <v>61608430</v>
      </c>
    </row>
    <row r="46" spans="1:4">
      <c r="A46">
        <v>45</v>
      </c>
      <c r="B46" t="s">
        <v>456</v>
      </c>
      <c r="C46" t="s">
        <v>456</v>
      </c>
      <c r="D46">
        <v>61608000</v>
      </c>
    </row>
    <row r="47" spans="1:4">
      <c r="A47">
        <v>46</v>
      </c>
      <c r="B47" t="s">
        <v>456</v>
      </c>
      <c r="C47" t="s">
        <v>467</v>
      </c>
      <c r="D47">
        <v>61608433</v>
      </c>
    </row>
    <row r="48" spans="1:4">
      <c r="A48">
        <v>47</v>
      </c>
      <c r="B48" t="s">
        <v>456</v>
      </c>
      <c r="C48" t="s">
        <v>468</v>
      </c>
      <c r="D48">
        <v>61608434</v>
      </c>
    </row>
    <row r="49" spans="1:4">
      <c r="A49">
        <v>48</v>
      </c>
      <c r="B49" t="s">
        <v>456</v>
      </c>
      <c r="C49" t="s">
        <v>469</v>
      </c>
      <c r="D49">
        <v>61608442</v>
      </c>
    </row>
    <row r="50" spans="1:4">
      <c r="A50">
        <v>49</v>
      </c>
      <c r="B50" t="s">
        <v>456</v>
      </c>
      <c r="C50" t="s">
        <v>470</v>
      </c>
      <c r="D50">
        <v>61608453</v>
      </c>
    </row>
    <row r="51" spans="1:4">
      <c r="A51">
        <v>50</v>
      </c>
      <c r="B51" t="s">
        <v>456</v>
      </c>
      <c r="C51" t="s">
        <v>471</v>
      </c>
      <c r="D51">
        <v>61608454</v>
      </c>
    </row>
    <row r="52" spans="1:4">
      <c r="A52">
        <v>51</v>
      </c>
      <c r="B52" t="s">
        <v>456</v>
      </c>
      <c r="C52" t="s">
        <v>472</v>
      </c>
      <c r="D52">
        <v>61608471</v>
      </c>
    </row>
    <row r="53" spans="1:4">
      <c r="A53">
        <v>52</v>
      </c>
      <c r="B53" t="s">
        <v>456</v>
      </c>
      <c r="C53" t="s">
        <v>473</v>
      </c>
      <c r="D53">
        <v>61608456</v>
      </c>
    </row>
    <row r="54" spans="1:4">
      <c r="A54">
        <v>53</v>
      </c>
      <c r="B54" t="s">
        <v>456</v>
      </c>
      <c r="C54" t="s">
        <v>474</v>
      </c>
      <c r="D54">
        <v>61608459</v>
      </c>
    </row>
    <row r="55" spans="1:4">
      <c r="A55">
        <v>54</v>
      </c>
      <c r="B55" t="s">
        <v>456</v>
      </c>
      <c r="C55" t="s">
        <v>475</v>
      </c>
      <c r="D55">
        <v>61608462</v>
      </c>
    </row>
    <row r="56" spans="1:4">
      <c r="A56">
        <v>55</v>
      </c>
      <c r="B56" t="s">
        <v>456</v>
      </c>
      <c r="C56" t="s">
        <v>476</v>
      </c>
      <c r="D56">
        <v>61608465</v>
      </c>
    </row>
    <row r="57" spans="1:4">
      <c r="A57">
        <v>56</v>
      </c>
      <c r="B57" t="s">
        <v>456</v>
      </c>
      <c r="C57" t="s">
        <v>477</v>
      </c>
      <c r="D57">
        <v>61608468</v>
      </c>
    </row>
    <row r="58" spans="1:4">
      <c r="A58">
        <v>57</v>
      </c>
      <c r="B58" t="s">
        <v>456</v>
      </c>
      <c r="C58" t="s">
        <v>478</v>
      </c>
      <c r="D58">
        <v>61608160</v>
      </c>
    </row>
    <row r="59" spans="1:4">
      <c r="A59">
        <v>58</v>
      </c>
      <c r="B59" t="s">
        <v>456</v>
      </c>
      <c r="C59" t="s">
        <v>479</v>
      </c>
      <c r="D59">
        <v>61608474</v>
      </c>
    </row>
    <row r="60" spans="1:4">
      <c r="A60">
        <v>59</v>
      </c>
      <c r="B60" t="s">
        <v>456</v>
      </c>
      <c r="C60" t="s">
        <v>480</v>
      </c>
      <c r="D60">
        <v>61608412</v>
      </c>
    </row>
    <row r="61" spans="1:4">
      <c r="A61">
        <v>60</v>
      </c>
      <c r="B61" t="s">
        <v>456</v>
      </c>
      <c r="C61" t="s">
        <v>481</v>
      </c>
      <c r="D61">
        <v>61608480</v>
      </c>
    </row>
    <row r="62" spans="1:4">
      <c r="A62">
        <v>61</v>
      </c>
      <c r="B62" t="s">
        <v>482</v>
      </c>
      <c r="C62" t="s">
        <v>483</v>
      </c>
      <c r="D62">
        <v>61610403</v>
      </c>
    </row>
    <row r="63" spans="1:4">
      <c r="A63">
        <v>62</v>
      </c>
      <c r="B63" t="s">
        <v>482</v>
      </c>
      <c r="C63" t="s">
        <v>484</v>
      </c>
      <c r="D63">
        <v>61610415</v>
      </c>
    </row>
    <row r="64" spans="1:4">
      <c r="A64">
        <v>63</v>
      </c>
      <c r="B64" t="s">
        <v>482</v>
      </c>
      <c r="C64" t="s">
        <v>485</v>
      </c>
      <c r="D64">
        <v>61610418</v>
      </c>
    </row>
    <row r="65" spans="1:4">
      <c r="A65">
        <v>64</v>
      </c>
      <c r="B65" t="s">
        <v>482</v>
      </c>
      <c r="C65" t="s">
        <v>486</v>
      </c>
      <c r="D65">
        <v>61610451</v>
      </c>
    </row>
    <row r="66" spans="1:4">
      <c r="A66">
        <v>65</v>
      </c>
      <c r="B66" t="s">
        <v>482</v>
      </c>
      <c r="C66" t="s">
        <v>482</v>
      </c>
      <c r="D66">
        <v>61610000</v>
      </c>
    </row>
    <row r="67" spans="1:4">
      <c r="A67">
        <v>66</v>
      </c>
      <c r="B67" t="s">
        <v>482</v>
      </c>
      <c r="C67" t="s">
        <v>487</v>
      </c>
      <c r="D67">
        <v>61610448</v>
      </c>
    </row>
    <row r="68" spans="1:4">
      <c r="A68">
        <v>67</v>
      </c>
      <c r="B68" t="s">
        <v>482</v>
      </c>
      <c r="C68" t="s">
        <v>488</v>
      </c>
      <c r="D68">
        <v>61610454</v>
      </c>
    </row>
    <row r="69" spans="1:4">
      <c r="A69">
        <v>68</v>
      </c>
      <c r="B69" t="s">
        <v>482</v>
      </c>
      <c r="C69" t="s">
        <v>489</v>
      </c>
      <c r="D69">
        <v>61610460</v>
      </c>
    </row>
    <row r="70" spans="1:4">
      <c r="A70">
        <v>69</v>
      </c>
      <c r="B70" t="s">
        <v>482</v>
      </c>
      <c r="C70" t="s">
        <v>490</v>
      </c>
      <c r="D70">
        <v>61610463</v>
      </c>
    </row>
    <row r="71" spans="1:4">
      <c r="A71">
        <v>70</v>
      </c>
      <c r="B71" t="s">
        <v>482</v>
      </c>
      <c r="C71" t="s">
        <v>491</v>
      </c>
      <c r="D71">
        <v>61610475</v>
      </c>
    </row>
    <row r="72" spans="1:4">
      <c r="A72">
        <v>71</v>
      </c>
      <c r="B72" t="s">
        <v>482</v>
      </c>
      <c r="C72" t="s">
        <v>492</v>
      </c>
      <c r="D72">
        <v>61610487</v>
      </c>
    </row>
    <row r="73" spans="1:4">
      <c r="A73">
        <v>72</v>
      </c>
      <c r="B73" t="s">
        <v>482</v>
      </c>
      <c r="C73" t="s">
        <v>493</v>
      </c>
      <c r="D73">
        <v>61610472</v>
      </c>
    </row>
    <row r="74" spans="1:4">
      <c r="A74">
        <v>73</v>
      </c>
      <c r="B74" t="s">
        <v>482</v>
      </c>
      <c r="C74" t="s">
        <v>494</v>
      </c>
      <c r="D74">
        <v>61610101</v>
      </c>
    </row>
    <row r="75" spans="1:4">
      <c r="A75">
        <v>74</v>
      </c>
      <c r="B75" t="s">
        <v>482</v>
      </c>
      <c r="C75" t="s">
        <v>495</v>
      </c>
      <c r="D75">
        <v>61610154</v>
      </c>
    </row>
    <row r="76" spans="1:4">
      <c r="A76">
        <v>75</v>
      </c>
      <c r="B76" t="s">
        <v>482</v>
      </c>
      <c r="C76" t="s">
        <v>496</v>
      </c>
      <c r="D76">
        <v>61610484</v>
      </c>
    </row>
    <row r="77" spans="1:4">
      <c r="A77">
        <v>76</v>
      </c>
      <c r="B77" t="s">
        <v>482</v>
      </c>
      <c r="C77" t="s">
        <v>497</v>
      </c>
      <c r="D77">
        <v>61610421</v>
      </c>
    </row>
    <row r="78" spans="1:4">
      <c r="A78">
        <v>77</v>
      </c>
      <c r="B78" t="s">
        <v>498</v>
      </c>
      <c r="C78" t="s">
        <v>499</v>
      </c>
      <c r="D78">
        <v>61612408</v>
      </c>
    </row>
    <row r="79" spans="1:4">
      <c r="A79">
        <v>78</v>
      </c>
      <c r="B79" t="s">
        <v>498</v>
      </c>
      <c r="C79" t="s">
        <v>500</v>
      </c>
      <c r="D79">
        <v>61612424</v>
      </c>
    </row>
    <row r="80" spans="1:4">
      <c r="A80">
        <v>79</v>
      </c>
      <c r="B80" t="s">
        <v>498</v>
      </c>
      <c r="C80" t="s">
        <v>501</v>
      </c>
      <c r="D80">
        <v>61612428</v>
      </c>
    </row>
    <row r="81" spans="1:4">
      <c r="A81">
        <v>80</v>
      </c>
      <c r="B81" t="s">
        <v>498</v>
      </c>
      <c r="C81" t="s">
        <v>502</v>
      </c>
      <c r="D81">
        <v>61612432</v>
      </c>
    </row>
    <row r="82" spans="1:4">
      <c r="A82">
        <v>81</v>
      </c>
      <c r="B82" t="s">
        <v>498</v>
      </c>
      <c r="C82" t="s">
        <v>498</v>
      </c>
      <c r="D82">
        <v>61612000</v>
      </c>
    </row>
    <row r="83" spans="1:4">
      <c r="A83">
        <v>82</v>
      </c>
      <c r="B83" t="s">
        <v>498</v>
      </c>
      <c r="C83" t="s">
        <v>503</v>
      </c>
      <c r="D83">
        <v>61612101</v>
      </c>
    </row>
    <row r="84" spans="1:4">
      <c r="A84">
        <v>83</v>
      </c>
      <c r="B84" t="s">
        <v>498</v>
      </c>
      <c r="C84" t="s">
        <v>504</v>
      </c>
      <c r="D84">
        <v>61612456</v>
      </c>
    </row>
    <row r="85" spans="1:4">
      <c r="A85">
        <v>84</v>
      </c>
      <c r="B85" t="s">
        <v>498</v>
      </c>
      <c r="C85" t="s">
        <v>505</v>
      </c>
      <c r="D85">
        <v>61612448</v>
      </c>
    </row>
    <row r="86" spans="1:4">
      <c r="A86">
        <v>85</v>
      </c>
      <c r="B86" t="s">
        <v>498</v>
      </c>
      <c r="C86" t="s">
        <v>506</v>
      </c>
      <c r="D86">
        <v>61612460</v>
      </c>
    </row>
    <row r="87" spans="1:4">
      <c r="A87">
        <v>86</v>
      </c>
      <c r="B87" t="s">
        <v>498</v>
      </c>
      <c r="C87" t="s">
        <v>507</v>
      </c>
      <c r="D87">
        <v>61612464</v>
      </c>
    </row>
    <row r="88" spans="1:4">
      <c r="A88">
        <v>87</v>
      </c>
      <c r="B88" t="s">
        <v>498</v>
      </c>
      <c r="C88" t="s">
        <v>508</v>
      </c>
      <c r="D88">
        <v>61612484</v>
      </c>
    </row>
    <row r="89" spans="1:4">
      <c r="A89">
        <v>88</v>
      </c>
      <c r="B89" t="s">
        <v>509</v>
      </c>
      <c r="C89" t="s">
        <v>510</v>
      </c>
      <c r="D89">
        <v>61615408</v>
      </c>
    </row>
    <row r="90" spans="1:4">
      <c r="A90">
        <v>89</v>
      </c>
      <c r="B90" t="s">
        <v>509</v>
      </c>
      <c r="C90" t="s">
        <v>511</v>
      </c>
      <c r="D90">
        <v>61615412</v>
      </c>
    </row>
    <row r="91" spans="1:4">
      <c r="A91">
        <v>90</v>
      </c>
      <c r="B91" t="s">
        <v>509</v>
      </c>
      <c r="C91" t="s">
        <v>512</v>
      </c>
      <c r="D91">
        <v>61615422</v>
      </c>
    </row>
    <row r="92" spans="1:4">
      <c r="A92">
        <v>91</v>
      </c>
      <c r="B92" t="s">
        <v>509</v>
      </c>
      <c r="C92" t="s">
        <v>513</v>
      </c>
      <c r="D92">
        <v>61615428</v>
      </c>
    </row>
    <row r="93" spans="1:4">
      <c r="A93">
        <v>92</v>
      </c>
      <c r="B93" t="s">
        <v>509</v>
      </c>
      <c r="C93" t="s">
        <v>514</v>
      </c>
      <c r="D93">
        <v>61615432</v>
      </c>
    </row>
    <row r="94" spans="1:4">
      <c r="A94">
        <v>93</v>
      </c>
      <c r="B94" t="s">
        <v>509</v>
      </c>
      <c r="C94" t="s">
        <v>509</v>
      </c>
      <c r="D94">
        <v>61615000</v>
      </c>
    </row>
    <row r="95" spans="1:4">
      <c r="A95">
        <v>94</v>
      </c>
      <c r="B95" t="s">
        <v>509</v>
      </c>
      <c r="C95" t="s">
        <v>515</v>
      </c>
      <c r="D95">
        <v>61615456</v>
      </c>
    </row>
    <row r="96" spans="1:4">
      <c r="A96">
        <v>95</v>
      </c>
      <c r="B96" t="s">
        <v>509</v>
      </c>
      <c r="C96" t="s">
        <v>516</v>
      </c>
      <c r="D96">
        <v>61615160</v>
      </c>
    </row>
    <row r="97" spans="1:4">
      <c r="A97">
        <v>96</v>
      </c>
      <c r="B97" t="s">
        <v>509</v>
      </c>
      <c r="C97" t="s">
        <v>517</v>
      </c>
      <c r="D97">
        <v>61615472</v>
      </c>
    </row>
    <row r="98" spans="1:4">
      <c r="A98">
        <v>97</v>
      </c>
      <c r="B98" t="s">
        <v>509</v>
      </c>
      <c r="C98" t="s">
        <v>518</v>
      </c>
      <c r="D98">
        <v>61615151</v>
      </c>
    </row>
    <row r="99" spans="1:4">
      <c r="A99">
        <v>98</v>
      </c>
      <c r="B99" t="s">
        <v>509</v>
      </c>
      <c r="C99" t="s">
        <v>519</v>
      </c>
      <c r="D99">
        <v>61615444</v>
      </c>
    </row>
    <row r="100" spans="1:4">
      <c r="A100">
        <v>99</v>
      </c>
      <c r="B100" t="s">
        <v>520</v>
      </c>
      <c r="C100" t="s">
        <v>521</v>
      </c>
      <c r="D100">
        <v>61617406</v>
      </c>
    </row>
    <row r="101" spans="1:4">
      <c r="A101">
        <v>100</v>
      </c>
      <c r="B101" t="s">
        <v>520</v>
      </c>
      <c r="C101" t="s">
        <v>522</v>
      </c>
      <c r="D101">
        <v>61617412</v>
      </c>
    </row>
    <row r="102" spans="1:4">
      <c r="A102">
        <v>101</v>
      </c>
      <c r="B102" t="s">
        <v>520</v>
      </c>
      <c r="C102" t="s">
        <v>523</v>
      </c>
      <c r="D102">
        <v>61617415</v>
      </c>
    </row>
    <row r="103" spans="1:4">
      <c r="A103">
        <v>102</v>
      </c>
      <c r="B103" t="s">
        <v>520</v>
      </c>
      <c r="C103" t="s">
        <v>524</v>
      </c>
      <c r="D103">
        <v>61617418</v>
      </c>
    </row>
    <row r="104" spans="1:4">
      <c r="A104">
        <v>103</v>
      </c>
      <c r="B104" t="s">
        <v>520</v>
      </c>
      <c r="C104" t="s">
        <v>525</v>
      </c>
      <c r="D104">
        <v>61617421</v>
      </c>
    </row>
    <row r="105" spans="1:4">
      <c r="A105">
        <v>104</v>
      </c>
      <c r="B105" t="s">
        <v>520</v>
      </c>
      <c r="C105" t="s">
        <v>526</v>
      </c>
      <c r="D105">
        <v>61617476</v>
      </c>
    </row>
    <row r="106" spans="1:4">
      <c r="A106">
        <v>105</v>
      </c>
      <c r="B106" t="s">
        <v>520</v>
      </c>
      <c r="C106" t="s">
        <v>527</v>
      </c>
      <c r="D106">
        <v>61617433</v>
      </c>
    </row>
    <row r="107" spans="1:4">
      <c r="A107">
        <v>106</v>
      </c>
      <c r="B107" t="s">
        <v>520</v>
      </c>
      <c r="C107" t="s">
        <v>528</v>
      </c>
      <c r="D107">
        <v>61617439</v>
      </c>
    </row>
    <row r="108" spans="1:4">
      <c r="A108">
        <v>107</v>
      </c>
      <c r="B108" t="s">
        <v>520</v>
      </c>
      <c r="C108" t="s">
        <v>520</v>
      </c>
      <c r="D108">
        <v>61617000</v>
      </c>
    </row>
    <row r="109" spans="1:4">
      <c r="A109">
        <v>108</v>
      </c>
      <c r="B109" t="s">
        <v>520</v>
      </c>
      <c r="C109" t="s">
        <v>529</v>
      </c>
      <c r="D109">
        <v>61617101</v>
      </c>
    </row>
    <row r="110" spans="1:4">
      <c r="A110">
        <v>109</v>
      </c>
      <c r="B110" t="s">
        <v>520</v>
      </c>
      <c r="C110" t="s">
        <v>530</v>
      </c>
      <c r="D110">
        <v>61617448</v>
      </c>
    </row>
    <row r="111" spans="1:4">
      <c r="A111">
        <v>110</v>
      </c>
      <c r="B111" t="s">
        <v>520</v>
      </c>
      <c r="C111" t="s">
        <v>531</v>
      </c>
      <c r="D111">
        <v>61617154</v>
      </c>
    </row>
    <row r="112" spans="1:4">
      <c r="A112">
        <v>111</v>
      </c>
      <c r="B112" t="s">
        <v>520</v>
      </c>
      <c r="C112" t="s">
        <v>532</v>
      </c>
      <c r="D112">
        <v>61617451</v>
      </c>
    </row>
    <row r="113" spans="1:4">
      <c r="A113">
        <v>112</v>
      </c>
      <c r="B113" t="s">
        <v>520</v>
      </c>
      <c r="C113" t="s">
        <v>533</v>
      </c>
      <c r="D113">
        <v>61617457</v>
      </c>
    </row>
    <row r="114" spans="1:4">
      <c r="A114">
        <v>113</v>
      </c>
      <c r="B114" t="s">
        <v>520</v>
      </c>
      <c r="C114" t="s">
        <v>534</v>
      </c>
      <c r="D114">
        <v>61617460</v>
      </c>
    </row>
    <row r="115" spans="1:4">
      <c r="A115">
        <v>114</v>
      </c>
      <c r="B115" t="s">
        <v>520</v>
      </c>
      <c r="C115" t="s">
        <v>535</v>
      </c>
      <c r="D115">
        <v>61617467</v>
      </c>
    </row>
    <row r="116" spans="1:4">
      <c r="A116">
        <v>115</v>
      </c>
      <c r="B116" t="s">
        <v>520</v>
      </c>
      <c r="C116" t="s">
        <v>536</v>
      </c>
      <c r="D116">
        <v>61617470</v>
      </c>
    </row>
    <row r="117" spans="1:4">
      <c r="A117">
        <v>116</v>
      </c>
      <c r="B117" t="s">
        <v>520</v>
      </c>
      <c r="C117" t="s">
        <v>537</v>
      </c>
      <c r="D117">
        <v>61617473</v>
      </c>
    </row>
    <row r="118" spans="1:4">
      <c r="A118">
        <v>117</v>
      </c>
      <c r="B118" t="s">
        <v>520</v>
      </c>
      <c r="C118" t="s">
        <v>538</v>
      </c>
      <c r="D118">
        <v>61617485</v>
      </c>
    </row>
    <row r="119" spans="1:4">
      <c r="A119">
        <v>118</v>
      </c>
      <c r="B119" t="s">
        <v>520</v>
      </c>
      <c r="C119" t="s">
        <v>539</v>
      </c>
      <c r="D119">
        <v>61617491</v>
      </c>
    </row>
    <row r="120" spans="1:4">
      <c r="A120">
        <v>119</v>
      </c>
      <c r="B120" t="s">
        <v>540</v>
      </c>
      <c r="C120" t="s">
        <v>541</v>
      </c>
      <c r="D120">
        <v>61623420</v>
      </c>
    </row>
    <row r="121" spans="1:4">
      <c r="A121">
        <v>120</v>
      </c>
      <c r="B121" t="s">
        <v>540</v>
      </c>
      <c r="C121" t="s">
        <v>542</v>
      </c>
      <c r="D121">
        <v>61623425</v>
      </c>
    </row>
    <row r="122" spans="1:4">
      <c r="A122">
        <v>121</v>
      </c>
      <c r="B122" t="s">
        <v>540</v>
      </c>
      <c r="C122" t="s">
        <v>543</v>
      </c>
      <c r="D122">
        <v>61623435</v>
      </c>
    </row>
    <row r="123" spans="1:4">
      <c r="A123">
        <v>122</v>
      </c>
      <c r="B123" t="s">
        <v>540</v>
      </c>
      <c r="C123" t="s">
        <v>540</v>
      </c>
      <c r="D123">
        <v>61623000</v>
      </c>
    </row>
    <row r="124" spans="1:4">
      <c r="A124">
        <v>123</v>
      </c>
      <c r="B124" t="s">
        <v>540</v>
      </c>
      <c r="C124" t="s">
        <v>544</v>
      </c>
      <c r="D124">
        <v>61623151</v>
      </c>
    </row>
    <row r="125" spans="1:4">
      <c r="A125">
        <v>124</v>
      </c>
      <c r="B125" t="s">
        <v>540</v>
      </c>
      <c r="C125" t="s">
        <v>545</v>
      </c>
      <c r="D125">
        <v>61623450</v>
      </c>
    </row>
    <row r="126" spans="1:4">
      <c r="A126">
        <v>125</v>
      </c>
      <c r="B126" t="s">
        <v>546</v>
      </c>
      <c r="C126" t="s">
        <v>547</v>
      </c>
      <c r="D126">
        <v>61625435</v>
      </c>
    </row>
    <row r="127" spans="1:4">
      <c r="A127">
        <v>126</v>
      </c>
      <c r="B127" t="s">
        <v>546</v>
      </c>
      <c r="C127" t="s">
        <v>548</v>
      </c>
      <c r="D127">
        <v>61625440</v>
      </c>
    </row>
    <row r="128" spans="1:4">
      <c r="A128">
        <v>127</v>
      </c>
      <c r="B128" t="s">
        <v>546</v>
      </c>
      <c r="C128" t="s">
        <v>549</v>
      </c>
      <c r="D128">
        <v>61625114</v>
      </c>
    </row>
    <row r="129" spans="1:4">
      <c r="A129">
        <v>128</v>
      </c>
      <c r="B129" t="s">
        <v>546</v>
      </c>
      <c r="C129" t="s">
        <v>531</v>
      </c>
      <c r="D129">
        <v>61625445</v>
      </c>
    </row>
    <row r="130" spans="1:4">
      <c r="A130">
        <v>129</v>
      </c>
      <c r="B130" t="s">
        <v>546</v>
      </c>
      <c r="C130" t="s">
        <v>550</v>
      </c>
      <c r="D130">
        <v>61625450</v>
      </c>
    </row>
    <row r="131" spans="1:4">
      <c r="A131">
        <v>130</v>
      </c>
      <c r="B131" t="s">
        <v>546</v>
      </c>
      <c r="C131" t="s">
        <v>551</v>
      </c>
      <c r="D131">
        <v>61625455</v>
      </c>
    </row>
    <row r="132" spans="1:4">
      <c r="A132">
        <v>131</v>
      </c>
      <c r="B132" t="s">
        <v>546</v>
      </c>
      <c r="C132" t="s">
        <v>546</v>
      </c>
      <c r="D132">
        <v>61625000</v>
      </c>
    </row>
    <row r="133" spans="1:4">
      <c r="A133">
        <v>132</v>
      </c>
      <c r="B133" t="s">
        <v>546</v>
      </c>
      <c r="C133" t="s">
        <v>552</v>
      </c>
      <c r="D133">
        <v>61625151</v>
      </c>
    </row>
    <row r="134" spans="1:4">
      <c r="A134">
        <v>133</v>
      </c>
      <c r="B134" t="s">
        <v>546</v>
      </c>
      <c r="C134" t="s">
        <v>553</v>
      </c>
      <c r="D134">
        <v>61625405</v>
      </c>
    </row>
    <row r="135" spans="1:4">
      <c r="A135">
        <v>134</v>
      </c>
      <c r="B135" t="s">
        <v>554</v>
      </c>
      <c r="C135" t="s">
        <v>555</v>
      </c>
      <c r="D135">
        <v>61626406</v>
      </c>
    </row>
    <row r="136" spans="1:4">
      <c r="A136">
        <v>135</v>
      </c>
      <c r="B136" t="s">
        <v>554</v>
      </c>
      <c r="C136" t="s">
        <v>556</v>
      </c>
      <c r="D136">
        <v>61626403</v>
      </c>
    </row>
    <row r="137" spans="1:4">
      <c r="A137">
        <v>136</v>
      </c>
      <c r="B137" t="s">
        <v>554</v>
      </c>
      <c r="C137" t="s">
        <v>557</v>
      </c>
      <c r="D137">
        <v>61626424</v>
      </c>
    </row>
    <row r="138" spans="1:4">
      <c r="A138">
        <v>137</v>
      </c>
      <c r="B138" t="s">
        <v>554</v>
      </c>
      <c r="C138" t="s">
        <v>558</v>
      </c>
      <c r="D138">
        <v>61626432</v>
      </c>
    </row>
    <row r="139" spans="1:4">
      <c r="A139">
        <v>138</v>
      </c>
      <c r="B139" t="s">
        <v>554</v>
      </c>
      <c r="C139" t="s">
        <v>554</v>
      </c>
      <c r="D139">
        <v>61626000</v>
      </c>
    </row>
    <row r="140" spans="1:4">
      <c r="A140">
        <v>139</v>
      </c>
      <c r="B140" t="s">
        <v>554</v>
      </c>
      <c r="C140" t="s">
        <v>559</v>
      </c>
      <c r="D140">
        <v>61626436</v>
      </c>
    </row>
    <row r="141" spans="1:4">
      <c r="A141">
        <v>140</v>
      </c>
      <c r="B141" t="s">
        <v>554</v>
      </c>
      <c r="C141" t="s">
        <v>560</v>
      </c>
      <c r="D141">
        <v>61626412</v>
      </c>
    </row>
    <row r="142" spans="1:4">
      <c r="A142">
        <v>141</v>
      </c>
      <c r="B142" t="s">
        <v>561</v>
      </c>
      <c r="C142" t="s">
        <v>562</v>
      </c>
      <c r="D142">
        <v>61627404</v>
      </c>
    </row>
    <row r="143" spans="1:4">
      <c r="A143">
        <v>142</v>
      </c>
      <c r="B143" t="s">
        <v>561</v>
      </c>
      <c r="C143" t="s">
        <v>563</v>
      </c>
      <c r="D143">
        <v>61627406</v>
      </c>
    </row>
    <row r="144" spans="1:4">
      <c r="A144">
        <v>143</v>
      </c>
      <c r="B144" t="s">
        <v>561</v>
      </c>
      <c r="C144" t="s">
        <v>564</v>
      </c>
      <c r="D144">
        <v>61627408</v>
      </c>
    </row>
    <row r="145" spans="1:4">
      <c r="A145">
        <v>144</v>
      </c>
      <c r="B145" t="s">
        <v>561</v>
      </c>
      <c r="C145" t="s">
        <v>565</v>
      </c>
      <c r="D145">
        <v>61627416</v>
      </c>
    </row>
    <row r="146" spans="1:4">
      <c r="A146">
        <v>145</v>
      </c>
      <c r="B146" t="s">
        <v>561</v>
      </c>
      <c r="C146" t="s">
        <v>566</v>
      </c>
      <c r="D146">
        <v>61627418</v>
      </c>
    </row>
    <row r="147" spans="1:4">
      <c r="A147">
        <v>146</v>
      </c>
      <c r="B147" t="s">
        <v>561</v>
      </c>
      <c r="C147" t="s">
        <v>567</v>
      </c>
      <c r="D147">
        <v>61627424</v>
      </c>
    </row>
    <row r="148" spans="1:4">
      <c r="A148">
        <v>147</v>
      </c>
      <c r="B148" t="s">
        <v>561</v>
      </c>
      <c r="C148" t="s">
        <v>568</v>
      </c>
      <c r="D148">
        <v>61627436</v>
      </c>
    </row>
    <row r="149" spans="1:4">
      <c r="A149">
        <v>148</v>
      </c>
      <c r="B149" t="s">
        <v>561</v>
      </c>
      <c r="C149" t="s">
        <v>569</v>
      </c>
      <c r="D149">
        <v>61627476</v>
      </c>
    </row>
    <row r="150" spans="1:4">
      <c r="A150">
        <v>149</v>
      </c>
      <c r="B150" t="s">
        <v>561</v>
      </c>
      <c r="C150" t="s">
        <v>570</v>
      </c>
      <c r="D150">
        <v>61627456</v>
      </c>
    </row>
    <row r="151" spans="1:4">
      <c r="A151">
        <v>150</v>
      </c>
      <c r="B151" t="s">
        <v>561</v>
      </c>
      <c r="C151" t="s">
        <v>561</v>
      </c>
      <c r="D151">
        <v>61627000</v>
      </c>
    </row>
    <row r="152" spans="1:4">
      <c r="A152">
        <v>151</v>
      </c>
      <c r="B152" t="s">
        <v>561</v>
      </c>
      <c r="C152" t="s">
        <v>571</v>
      </c>
      <c r="D152">
        <v>61627101</v>
      </c>
    </row>
    <row r="153" spans="1:4">
      <c r="A153">
        <v>152</v>
      </c>
      <c r="B153" t="s">
        <v>561</v>
      </c>
      <c r="C153" t="s">
        <v>572</v>
      </c>
      <c r="D153">
        <v>61627460</v>
      </c>
    </row>
    <row r="154" spans="1:4">
      <c r="A154">
        <v>153</v>
      </c>
      <c r="B154" t="s">
        <v>561</v>
      </c>
      <c r="C154" t="s">
        <v>573</v>
      </c>
      <c r="D154">
        <v>61627472</v>
      </c>
    </row>
    <row r="155" spans="1:4">
      <c r="A155">
        <v>154</v>
      </c>
      <c r="B155" t="s">
        <v>561</v>
      </c>
      <c r="C155" t="s">
        <v>574</v>
      </c>
      <c r="D155">
        <v>61627464</v>
      </c>
    </row>
    <row r="156" spans="1:4">
      <c r="A156">
        <v>155</v>
      </c>
      <c r="B156" t="s">
        <v>575</v>
      </c>
      <c r="C156" t="s">
        <v>562</v>
      </c>
      <c r="D156">
        <v>61630405</v>
      </c>
    </row>
    <row r="157" spans="1:4">
      <c r="A157">
        <v>156</v>
      </c>
      <c r="B157" t="s">
        <v>575</v>
      </c>
      <c r="C157" t="s">
        <v>576</v>
      </c>
      <c r="D157">
        <v>61630415</v>
      </c>
    </row>
    <row r="158" spans="1:4">
      <c r="A158">
        <v>157</v>
      </c>
      <c r="B158" t="s">
        <v>575</v>
      </c>
      <c r="C158" t="s">
        <v>577</v>
      </c>
      <c r="D158">
        <v>61630420</v>
      </c>
    </row>
    <row r="159" spans="1:4">
      <c r="A159">
        <v>158</v>
      </c>
      <c r="B159" t="s">
        <v>575</v>
      </c>
      <c r="C159" t="s">
        <v>578</v>
      </c>
      <c r="D159">
        <v>61630450</v>
      </c>
    </row>
    <row r="160" spans="1:4">
      <c r="A160">
        <v>159</v>
      </c>
      <c r="B160" t="s">
        <v>575</v>
      </c>
      <c r="C160" t="s">
        <v>579</v>
      </c>
      <c r="D160">
        <v>61630460</v>
      </c>
    </row>
    <row r="161" spans="1:4">
      <c r="A161">
        <v>160</v>
      </c>
      <c r="B161" t="s">
        <v>575</v>
      </c>
      <c r="C161" t="s">
        <v>575</v>
      </c>
      <c r="D161">
        <v>61630000</v>
      </c>
    </row>
    <row r="162" spans="1:4">
      <c r="A162">
        <v>161</v>
      </c>
      <c r="B162" t="s">
        <v>575</v>
      </c>
      <c r="C162" t="s">
        <v>580</v>
      </c>
      <c r="D162">
        <v>61630101</v>
      </c>
    </row>
    <row r="163" spans="1:4">
      <c r="A163">
        <v>162</v>
      </c>
      <c r="B163" t="s">
        <v>581</v>
      </c>
      <c r="C163" t="s">
        <v>582</v>
      </c>
      <c r="D163">
        <v>61634402</v>
      </c>
    </row>
    <row r="164" spans="1:4">
      <c r="A164">
        <v>163</v>
      </c>
      <c r="B164" t="s">
        <v>581</v>
      </c>
      <c r="C164" t="s">
        <v>583</v>
      </c>
      <c r="D164">
        <v>61634409</v>
      </c>
    </row>
    <row r="165" spans="1:4">
      <c r="A165">
        <v>164</v>
      </c>
      <c r="B165" t="s">
        <v>581</v>
      </c>
      <c r="C165" t="s">
        <v>584</v>
      </c>
      <c r="D165">
        <v>61634412</v>
      </c>
    </row>
    <row r="166" spans="1:4">
      <c r="A166">
        <v>165</v>
      </c>
      <c r="B166" t="s">
        <v>581</v>
      </c>
      <c r="C166" t="s">
        <v>585</v>
      </c>
      <c r="D166">
        <v>61634415</v>
      </c>
    </row>
    <row r="167" spans="1:4">
      <c r="A167">
        <v>166</v>
      </c>
      <c r="B167" t="s">
        <v>581</v>
      </c>
      <c r="C167" t="s">
        <v>586</v>
      </c>
      <c r="D167">
        <v>61634427</v>
      </c>
    </row>
    <row r="168" spans="1:4">
      <c r="A168">
        <v>167</v>
      </c>
      <c r="B168" t="s">
        <v>581</v>
      </c>
      <c r="C168" t="s">
        <v>587</v>
      </c>
      <c r="D168">
        <v>61634430</v>
      </c>
    </row>
    <row r="169" spans="1:4">
      <c r="A169">
        <v>168</v>
      </c>
      <c r="B169" t="s">
        <v>581</v>
      </c>
      <c r="C169" t="s">
        <v>588</v>
      </c>
      <c r="D169">
        <v>61634433</v>
      </c>
    </row>
    <row r="170" spans="1:4">
      <c r="A170">
        <v>169</v>
      </c>
      <c r="B170" t="s">
        <v>581</v>
      </c>
      <c r="C170" t="s">
        <v>589</v>
      </c>
      <c r="D170">
        <v>61634436</v>
      </c>
    </row>
    <row r="171" spans="1:4">
      <c r="A171">
        <v>170</v>
      </c>
      <c r="B171" t="s">
        <v>581</v>
      </c>
      <c r="C171" t="s">
        <v>590</v>
      </c>
      <c r="D171">
        <v>61634439</v>
      </c>
    </row>
    <row r="172" spans="1:4">
      <c r="A172">
        <v>171</v>
      </c>
      <c r="B172" t="s">
        <v>581</v>
      </c>
      <c r="C172" t="s">
        <v>591</v>
      </c>
      <c r="D172">
        <v>61634485</v>
      </c>
    </row>
    <row r="173" spans="1:4">
      <c r="A173">
        <v>172</v>
      </c>
      <c r="B173" t="s">
        <v>581</v>
      </c>
      <c r="C173" t="s">
        <v>503</v>
      </c>
      <c r="D173">
        <v>61634451</v>
      </c>
    </row>
    <row r="174" spans="1:4">
      <c r="A174">
        <v>173</v>
      </c>
      <c r="B174" t="s">
        <v>581</v>
      </c>
      <c r="C174" t="s">
        <v>592</v>
      </c>
      <c r="D174">
        <v>61634457</v>
      </c>
    </row>
    <row r="175" spans="1:4">
      <c r="A175">
        <v>174</v>
      </c>
      <c r="B175" t="s">
        <v>581</v>
      </c>
      <c r="C175" t="s">
        <v>593</v>
      </c>
      <c r="D175">
        <v>61634460</v>
      </c>
    </row>
    <row r="176" spans="1:4">
      <c r="A176">
        <v>175</v>
      </c>
      <c r="B176" t="s">
        <v>581</v>
      </c>
      <c r="C176" t="s">
        <v>594</v>
      </c>
      <c r="D176">
        <v>61634401</v>
      </c>
    </row>
    <row r="177" spans="1:4">
      <c r="A177">
        <v>176</v>
      </c>
      <c r="B177" t="s">
        <v>581</v>
      </c>
      <c r="C177" t="s">
        <v>595</v>
      </c>
      <c r="D177">
        <v>61634475</v>
      </c>
    </row>
    <row r="178" spans="1:4">
      <c r="A178">
        <v>177</v>
      </c>
      <c r="B178" t="s">
        <v>581</v>
      </c>
      <c r="C178" t="s">
        <v>596</v>
      </c>
      <c r="D178">
        <v>61634478</v>
      </c>
    </row>
    <row r="179" spans="1:4">
      <c r="A179">
        <v>178</v>
      </c>
      <c r="B179" t="s">
        <v>581</v>
      </c>
      <c r="C179" t="s">
        <v>597</v>
      </c>
      <c r="D179">
        <v>61634483</v>
      </c>
    </row>
    <row r="180" spans="1:4">
      <c r="A180">
        <v>179</v>
      </c>
      <c r="B180" t="s">
        <v>581</v>
      </c>
      <c r="C180" t="s">
        <v>598</v>
      </c>
      <c r="D180">
        <v>61634490</v>
      </c>
    </row>
    <row r="181" spans="1:4">
      <c r="A181">
        <v>180</v>
      </c>
      <c r="B181" t="s">
        <v>581</v>
      </c>
      <c r="C181" t="s">
        <v>581</v>
      </c>
      <c r="D181">
        <v>61634000</v>
      </c>
    </row>
    <row r="182" spans="1:4">
      <c r="A182">
        <v>181</v>
      </c>
      <c r="B182" t="s">
        <v>581</v>
      </c>
      <c r="C182" t="s">
        <v>599</v>
      </c>
      <c r="D182">
        <v>61634495</v>
      </c>
    </row>
    <row r="183" spans="1:4">
      <c r="A183">
        <v>182</v>
      </c>
      <c r="B183" t="s">
        <v>581</v>
      </c>
      <c r="C183" t="s">
        <v>600</v>
      </c>
      <c r="D183">
        <v>61634496</v>
      </c>
    </row>
    <row r="184" spans="1:4">
      <c r="A184">
        <v>183</v>
      </c>
      <c r="B184" t="s">
        <v>581</v>
      </c>
      <c r="C184" t="s">
        <v>601</v>
      </c>
      <c r="D184">
        <v>61634498</v>
      </c>
    </row>
    <row r="185" spans="1:4">
      <c r="A185">
        <v>184</v>
      </c>
      <c r="B185" t="s">
        <v>602</v>
      </c>
      <c r="C185" t="s">
        <v>603</v>
      </c>
      <c r="D185">
        <v>61637435</v>
      </c>
    </row>
    <row r="186" spans="1:4">
      <c r="A186">
        <v>185</v>
      </c>
      <c r="B186" t="s">
        <v>602</v>
      </c>
      <c r="C186" t="s">
        <v>604</v>
      </c>
      <c r="D186">
        <v>61637410</v>
      </c>
    </row>
    <row r="187" spans="1:4">
      <c r="A187">
        <v>186</v>
      </c>
      <c r="B187" t="s">
        <v>602</v>
      </c>
      <c r="C187" t="s">
        <v>605</v>
      </c>
      <c r="D187">
        <v>61637405</v>
      </c>
    </row>
    <row r="188" spans="1:4">
      <c r="A188">
        <v>187</v>
      </c>
      <c r="B188" t="s">
        <v>602</v>
      </c>
      <c r="C188" t="s">
        <v>606</v>
      </c>
      <c r="D188">
        <v>61637430</v>
      </c>
    </row>
    <row r="189" spans="1:4">
      <c r="A189">
        <v>188</v>
      </c>
      <c r="B189" t="s">
        <v>602</v>
      </c>
      <c r="C189" t="s">
        <v>602</v>
      </c>
      <c r="D189">
        <v>61637000</v>
      </c>
    </row>
    <row r="190" spans="1:4">
      <c r="A190">
        <v>189</v>
      </c>
      <c r="B190" t="s">
        <v>602</v>
      </c>
      <c r="C190" t="s">
        <v>607</v>
      </c>
      <c r="D190">
        <v>61637151</v>
      </c>
    </row>
    <row r="191" spans="1:4">
      <c r="A191">
        <v>190</v>
      </c>
      <c r="B191" t="s">
        <v>608</v>
      </c>
      <c r="C191" t="s">
        <v>483</v>
      </c>
      <c r="D191">
        <v>61640403</v>
      </c>
    </row>
    <row r="192" spans="1:4">
      <c r="A192">
        <v>191</v>
      </c>
      <c r="B192" t="s">
        <v>608</v>
      </c>
      <c r="C192" t="s">
        <v>609</v>
      </c>
      <c r="D192">
        <v>61640412</v>
      </c>
    </row>
    <row r="193" spans="1:4">
      <c r="A193">
        <v>192</v>
      </c>
      <c r="B193" t="s">
        <v>608</v>
      </c>
      <c r="C193" t="s">
        <v>610</v>
      </c>
      <c r="D193">
        <v>61640415</v>
      </c>
    </row>
    <row r="194" spans="1:4">
      <c r="A194">
        <v>193</v>
      </c>
      <c r="B194" t="s">
        <v>608</v>
      </c>
      <c r="C194" t="s">
        <v>583</v>
      </c>
      <c r="D194">
        <v>61640424</v>
      </c>
    </row>
    <row r="195" spans="1:4">
      <c r="A195">
        <v>194</v>
      </c>
      <c r="B195" t="s">
        <v>608</v>
      </c>
      <c r="C195" t="s">
        <v>611</v>
      </c>
      <c r="D195">
        <v>61640430</v>
      </c>
    </row>
    <row r="196" spans="1:4">
      <c r="A196">
        <v>195</v>
      </c>
      <c r="B196" t="s">
        <v>608</v>
      </c>
      <c r="C196" t="s">
        <v>612</v>
      </c>
      <c r="D196">
        <v>61640436</v>
      </c>
    </row>
    <row r="197" spans="1:4">
      <c r="A197">
        <v>196</v>
      </c>
      <c r="B197" t="s">
        <v>608</v>
      </c>
      <c r="C197" t="s">
        <v>613</v>
      </c>
      <c r="D197">
        <v>61640442</v>
      </c>
    </row>
    <row r="198" spans="1:4">
      <c r="A198">
        <v>197</v>
      </c>
      <c r="B198" t="s">
        <v>608</v>
      </c>
      <c r="C198" t="s">
        <v>614</v>
      </c>
      <c r="D198">
        <v>61640448</v>
      </c>
    </row>
    <row r="199" spans="1:4">
      <c r="A199">
        <v>198</v>
      </c>
      <c r="B199" t="s">
        <v>608</v>
      </c>
      <c r="C199" t="s">
        <v>615</v>
      </c>
      <c r="D199">
        <v>61640451</v>
      </c>
    </row>
    <row r="200" spans="1:4">
      <c r="A200">
        <v>199</v>
      </c>
      <c r="B200" t="s">
        <v>608</v>
      </c>
      <c r="C200" t="s">
        <v>616</v>
      </c>
      <c r="D200">
        <v>61640454</v>
      </c>
    </row>
    <row r="201" spans="1:4">
      <c r="A201">
        <v>200</v>
      </c>
      <c r="B201" t="s">
        <v>608</v>
      </c>
      <c r="C201" t="s">
        <v>608</v>
      </c>
      <c r="D201">
        <v>61640000</v>
      </c>
    </row>
    <row r="202" spans="1:4">
      <c r="A202">
        <v>201</v>
      </c>
      <c r="B202" t="s">
        <v>608</v>
      </c>
      <c r="C202" t="s">
        <v>617</v>
      </c>
      <c r="D202">
        <v>61640151</v>
      </c>
    </row>
    <row r="203" spans="1:4">
      <c r="A203">
        <v>202</v>
      </c>
      <c r="B203" t="s">
        <v>608</v>
      </c>
      <c r="C203" t="s">
        <v>618</v>
      </c>
      <c r="D203">
        <v>61640469</v>
      </c>
    </row>
    <row r="204" spans="1:4">
      <c r="A204">
        <v>203</v>
      </c>
      <c r="B204" t="s">
        <v>608</v>
      </c>
      <c r="C204" t="s">
        <v>619</v>
      </c>
      <c r="D204">
        <v>61640472</v>
      </c>
    </row>
    <row r="205" spans="1:4">
      <c r="A205">
        <v>204</v>
      </c>
      <c r="B205" t="s">
        <v>608</v>
      </c>
      <c r="C205" t="s">
        <v>620</v>
      </c>
      <c r="D205">
        <v>61640481</v>
      </c>
    </row>
    <row r="206" spans="1:4">
      <c r="A206">
        <v>205</v>
      </c>
      <c r="B206" t="s">
        <v>621</v>
      </c>
      <c r="C206" t="s">
        <v>622</v>
      </c>
      <c r="D206">
        <v>61642403</v>
      </c>
    </row>
    <row r="207" spans="1:4">
      <c r="A207">
        <v>206</v>
      </c>
      <c r="B207" t="s">
        <v>621</v>
      </c>
      <c r="C207" t="s">
        <v>562</v>
      </c>
      <c r="D207">
        <v>61642406</v>
      </c>
    </row>
    <row r="208" spans="1:4">
      <c r="A208">
        <v>207</v>
      </c>
      <c r="B208" t="s">
        <v>621</v>
      </c>
      <c r="C208" t="s">
        <v>623</v>
      </c>
      <c r="D208">
        <v>61642415</v>
      </c>
    </row>
    <row r="209" spans="1:4">
      <c r="A209">
        <v>208</v>
      </c>
      <c r="B209" t="s">
        <v>621</v>
      </c>
      <c r="C209" t="s">
        <v>624</v>
      </c>
      <c r="D209">
        <v>61642408</v>
      </c>
    </row>
    <row r="210" spans="1:4">
      <c r="A210">
        <v>209</v>
      </c>
      <c r="B210" t="s">
        <v>621</v>
      </c>
      <c r="C210" t="s">
        <v>625</v>
      </c>
      <c r="D210">
        <v>61642418</v>
      </c>
    </row>
    <row r="211" spans="1:4">
      <c r="A211">
        <v>210</v>
      </c>
      <c r="B211" t="s">
        <v>621</v>
      </c>
      <c r="C211" t="s">
        <v>626</v>
      </c>
      <c r="D211">
        <v>61642420</v>
      </c>
    </row>
    <row r="212" spans="1:4">
      <c r="A212">
        <v>211</v>
      </c>
      <c r="B212" t="s">
        <v>621</v>
      </c>
      <c r="C212" t="s">
        <v>627</v>
      </c>
      <c r="D212">
        <v>61642466</v>
      </c>
    </row>
    <row r="213" spans="1:4">
      <c r="A213">
        <v>212</v>
      </c>
      <c r="B213" t="s">
        <v>621</v>
      </c>
      <c r="C213" t="s">
        <v>628</v>
      </c>
      <c r="D213">
        <v>61642424</v>
      </c>
    </row>
    <row r="214" spans="1:4">
      <c r="A214">
        <v>213</v>
      </c>
      <c r="B214" t="s">
        <v>621</v>
      </c>
      <c r="C214" t="s">
        <v>629</v>
      </c>
      <c r="D214">
        <v>61642433</v>
      </c>
    </row>
    <row r="215" spans="1:4">
      <c r="A215">
        <v>214</v>
      </c>
      <c r="B215" t="s">
        <v>621</v>
      </c>
      <c r="C215" t="s">
        <v>630</v>
      </c>
      <c r="D215">
        <v>61642439</v>
      </c>
    </row>
    <row r="216" spans="1:4">
      <c r="A216">
        <v>215</v>
      </c>
      <c r="B216" t="s">
        <v>621</v>
      </c>
      <c r="C216" t="s">
        <v>631</v>
      </c>
      <c r="D216">
        <v>61642448</v>
      </c>
    </row>
    <row r="217" spans="1:4">
      <c r="A217">
        <v>216</v>
      </c>
      <c r="B217" t="s">
        <v>621</v>
      </c>
      <c r="C217" t="s">
        <v>632</v>
      </c>
      <c r="D217">
        <v>61642454</v>
      </c>
    </row>
    <row r="218" spans="1:4">
      <c r="A218">
        <v>217</v>
      </c>
      <c r="B218" t="s">
        <v>621</v>
      </c>
      <c r="C218" t="s">
        <v>633</v>
      </c>
      <c r="D218">
        <v>61642464</v>
      </c>
    </row>
    <row r="219" spans="1:4">
      <c r="A219">
        <v>218</v>
      </c>
      <c r="B219" t="s">
        <v>621</v>
      </c>
      <c r="C219" t="s">
        <v>621</v>
      </c>
      <c r="D219">
        <v>61642000</v>
      </c>
    </row>
    <row r="220" spans="1:4">
      <c r="A220">
        <v>219</v>
      </c>
      <c r="B220" t="s">
        <v>621</v>
      </c>
      <c r="C220" t="s">
        <v>634</v>
      </c>
      <c r="D220">
        <v>61642470</v>
      </c>
    </row>
    <row r="221" spans="1:4">
      <c r="A221">
        <v>220</v>
      </c>
      <c r="B221" t="s">
        <v>621</v>
      </c>
      <c r="C221" t="s">
        <v>635</v>
      </c>
      <c r="D221">
        <v>61642463</v>
      </c>
    </row>
    <row r="222" spans="1:4">
      <c r="A222">
        <v>221</v>
      </c>
      <c r="B222" t="s">
        <v>636</v>
      </c>
      <c r="C222" t="s">
        <v>637</v>
      </c>
      <c r="D222">
        <v>61644412</v>
      </c>
    </row>
    <row r="223" spans="1:4">
      <c r="A223">
        <v>222</v>
      </c>
      <c r="B223" t="s">
        <v>636</v>
      </c>
      <c r="C223" t="s">
        <v>638</v>
      </c>
      <c r="D223">
        <v>61644415</v>
      </c>
    </row>
    <row r="224" spans="1:4">
      <c r="A224">
        <v>223</v>
      </c>
      <c r="B224" t="s">
        <v>636</v>
      </c>
      <c r="C224" t="s">
        <v>639</v>
      </c>
      <c r="D224">
        <v>61644430</v>
      </c>
    </row>
    <row r="225" spans="1:4">
      <c r="A225">
        <v>224</v>
      </c>
      <c r="B225" t="s">
        <v>636</v>
      </c>
      <c r="C225" t="s">
        <v>640</v>
      </c>
      <c r="D225">
        <v>61644445</v>
      </c>
    </row>
    <row r="226" spans="1:4">
      <c r="A226">
        <v>225</v>
      </c>
      <c r="B226" t="s">
        <v>636</v>
      </c>
      <c r="C226" t="s">
        <v>641</v>
      </c>
      <c r="D226">
        <v>61644154</v>
      </c>
    </row>
    <row r="227" spans="1:4">
      <c r="A227">
        <v>226</v>
      </c>
      <c r="B227" t="s">
        <v>636</v>
      </c>
      <c r="C227" t="s">
        <v>642</v>
      </c>
      <c r="D227">
        <v>61644157</v>
      </c>
    </row>
    <row r="228" spans="1:4">
      <c r="A228">
        <v>227</v>
      </c>
      <c r="B228" t="s">
        <v>636</v>
      </c>
      <c r="C228" t="s">
        <v>597</v>
      </c>
      <c r="D228">
        <v>61644478</v>
      </c>
    </row>
    <row r="229" spans="1:4">
      <c r="A229">
        <v>228</v>
      </c>
      <c r="B229" t="s">
        <v>636</v>
      </c>
      <c r="C229" t="s">
        <v>636</v>
      </c>
      <c r="D229">
        <v>61644000</v>
      </c>
    </row>
    <row r="230" spans="1:4">
      <c r="A230">
        <v>229</v>
      </c>
      <c r="B230" t="s">
        <v>636</v>
      </c>
      <c r="C230" t="s">
        <v>643</v>
      </c>
      <c r="D230">
        <v>61644488</v>
      </c>
    </row>
    <row r="231" spans="1:4">
      <c r="A231">
        <v>230</v>
      </c>
      <c r="B231" t="s">
        <v>636</v>
      </c>
      <c r="C231" t="s">
        <v>644</v>
      </c>
      <c r="D231">
        <v>61644496</v>
      </c>
    </row>
    <row r="232" spans="1:4">
      <c r="A232">
        <v>231</v>
      </c>
      <c r="B232" t="s">
        <v>645</v>
      </c>
      <c r="C232" t="s">
        <v>646</v>
      </c>
      <c r="D232">
        <v>61646409</v>
      </c>
    </row>
    <row r="233" spans="1:4">
      <c r="A233">
        <v>232</v>
      </c>
      <c r="B233" t="s">
        <v>645</v>
      </c>
      <c r="C233" t="s">
        <v>625</v>
      </c>
      <c r="D233">
        <v>61646415</v>
      </c>
    </row>
    <row r="234" spans="1:4">
      <c r="A234">
        <v>233</v>
      </c>
      <c r="B234" t="s">
        <v>645</v>
      </c>
      <c r="C234" t="s">
        <v>647</v>
      </c>
      <c r="D234">
        <v>61646434</v>
      </c>
    </row>
    <row r="235" spans="1:4">
      <c r="A235">
        <v>234</v>
      </c>
      <c r="B235" t="s">
        <v>645</v>
      </c>
      <c r="C235" t="s">
        <v>648</v>
      </c>
      <c r="D235">
        <v>61646443</v>
      </c>
    </row>
    <row r="236" spans="1:4">
      <c r="A236">
        <v>235</v>
      </c>
      <c r="B236" t="s">
        <v>645</v>
      </c>
      <c r="C236" t="s">
        <v>649</v>
      </c>
      <c r="D236">
        <v>61646446</v>
      </c>
    </row>
    <row r="237" spans="1:4">
      <c r="A237">
        <v>236</v>
      </c>
      <c r="B237" t="s">
        <v>645</v>
      </c>
      <c r="C237" t="s">
        <v>650</v>
      </c>
      <c r="D237">
        <v>61646452</v>
      </c>
    </row>
    <row r="238" spans="1:4">
      <c r="A238">
        <v>237</v>
      </c>
      <c r="B238" t="s">
        <v>645</v>
      </c>
      <c r="C238" t="s">
        <v>651</v>
      </c>
      <c r="D238">
        <v>61646488</v>
      </c>
    </row>
    <row r="239" spans="1:4">
      <c r="A239">
        <v>238</v>
      </c>
      <c r="B239" t="s">
        <v>645</v>
      </c>
      <c r="C239" t="s">
        <v>652</v>
      </c>
      <c r="D239">
        <v>61646455</v>
      </c>
    </row>
    <row r="240" spans="1:4">
      <c r="A240">
        <v>239</v>
      </c>
      <c r="B240" t="s">
        <v>645</v>
      </c>
      <c r="C240" t="s">
        <v>653</v>
      </c>
      <c r="D240">
        <v>61646458</v>
      </c>
    </row>
    <row r="241" spans="1:4">
      <c r="A241">
        <v>240</v>
      </c>
      <c r="B241" t="s">
        <v>645</v>
      </c>
      <c r="C241" t="s">
        <v>654</v>
      </c>
      <c r="D241">
        <v>61646461</v>
      </c>
    </row>
    <row r="242" spans="1:4">
      <c r="A242">
        <v>241</v>
      </c>
      <c r="B242" t="s">
        <v>645</v>
      </c>
      <c r="C242" t="s">
        <v>655</v>
      </c>
      <c r="D242">
        <v>61646473</v>
      </c>
    </row>
    <row r="243" spans="1:4">
      <c r="A243">
        <v>242</v>
      </c>
      <c r="B243" t="s">
        <v>645</v>
      </c>
      <c r="C243" t="s">
        <v>656</v>
      </c>
      <c r="D243">
        <v>61646476</v>
      </c>
    </row>
    <row r="244" spans="1:4">
      <c r="A244">
        <v>243</v>
      </c>
      <c r="B244" t="s">
        <v>645</v>
      </c>
      <c r="C244" t="s">
        <v>657</v>
      </c>
      <c r="D244">
        <v>61646485</v>
      </c>
    </row>
    <row r="245" spans="1:4">
      <c r="A245">
        <v>244</v>
      </c>
      <c r="B245" t="s">
        <v>645</v>
      </c>
      <c r="C245" t="s">
        <v>658</v>
      </c>
      <c r="D245">
        <v>61646101</v>
      </c>
    </row>
    <row r="246" spans="1:4">
      <c r="A246">
        <v>245</v>
      </c>
      <c r="B246" t="s">
        <v>645</v>
      </c>
      <c r="C246" t="s">
        <v>645</v>
      </c>
      <c r="D246">
        <v>61646000</v>
      </c>
    </row>
    <row r="247" spans="1:4">
      <c r="A247">
        <v>246</v>
      </c>
      <c r="B247" t="s">
        <v>645</v>
      </c>
      <c r="C247" t="s">
        <v>659</v>
      </c>
      <c r="D247">
        <v>61646493</v>
      </c>
    </row>
    <row r="248" spans="1:4">
      <c r="A248">
        <v>247</v>
      </c>
      <c r="B248" t="s">
        <v>645</v>
      </c>
      <c r="C248" t="s">
        <v>660</v>
      </c>
      <c r="D248">
        <v>61646498</v>
      </c>
    </row>
    <row r="249" spans="1:4">
      <c r="A249">
        <v>248</v>
      </c>
      <c r="B249" t="s">
        <v>661</v>
      </c>
      <c r="C249" t="s">
        <v>662</v>
      </c>
      <c r="D249">
        <v>61648420</v>
      </c>
    </row>
    <row r="250" spans="1:4">
      <c r="A250">
        <v>249</v>
      </c>
      <c r="B250" t="s">
        <v>661</v>
      </c>
      <c r="C250" t="s">
        <v>663</v>
      </c>
      <c r="D250">
        <v>61648425</v>
      </c>
    </row>
    <row r="251" spans="1:4">
      <c r="A251">
        <v>250</v>
      </c>
      <c r="B251" t="s">
        <v>661</v>
      </c>
      <c r="C251" t="s">
        <v>664</v>
      </c>
      <c r="D251">
        <v>61648435</v>
      </c>
    </row>
    <row r="252" spans="1:4">
      <c r="A252">
        <v>251</v>
      </c>
      <c r="B252" t="s">
        <v>661</v>
      </c>
      <c r="C252" t="s">
        <v>428</v>
      </c>
      <c r="D252">
        <v>61648438</v>
      </c>
    </row>
    <row r="253" spans="1:4">
      <c r="A253">
        <v>252</v>
      </c>
      <c r="B253" t="s">
        <v>661</v>
      </c>
      <c r="C253" t="s">
        <v>665</v>
      </c>
      <c r="D253">
        <v>61648440</v>
      </c>
    </row>
    <row r="254" spans="1:4">
      <c r="A254">
        <v>253</v>
      </c>
      <c r="B254" t="s">
        <v>661</v>
      </c>
      <c r="C254" t="s">
        <v>661</v>
      </c>
      <c r="D254">
        <v>61648000</v>
      </c>
    </row>
    <row r="255" spans="1:4">
      <c r="A255">
        <v>254</v>
      </c>
      <c r="B255" t="s">
        <v>661</v>
      </c>
      <c r="C255" t="s">
        <v>666</v>
      </c>
      <c r="D255">
        <v>61648151</v>
      </c>
    </row>
    <row r="256" spans="1:4">
      <c r="A256">
        <v>255</v>
      </c>
      <c r="B256" t="s">
        <v>661</v>
      </c>
      <c r="C256" t="s">
        <v>667</v>
      </c>
      <c r="D256">
        <v>61648460</v>
      </c>
    </row>
    <row r="257" spans="1:4">
      <c r="A257">
        <v>256</v>
      </c>
      <c r="B257" t="s">
        <v>668</v>
      </c>
      <c r="C257" t="s">
        <v>669</v>
      </c>
      <c r="D257">
        <v>61650430</v>
      </c>
    </row>
    <row r="258" spans="1:4">
      <c r="A258">
        <v>257</v>
      </c>
      <c r="B258" t="s">
        <v>668</v>
      </c>
      <c r="C258" t="s">
        <v>670</v>
      </c>
      <c r="D258">
        <v>61650440</v>
      </c>
    </row>
    <row r="259" spans="1:4">
      <c r="A259">
        <v>258</v>
      </c>
      <c r="B259" t="s">
        <v>668</v>
      </c>
      <c r="C259" t="s">
        <v>671</v>
      </c>
      <c r="D259">
        <v>61650450</v>
      </c>
    </row>
    <row r="260" spans="1:4">
      <c r="A260">
        <v>259</v>
      </c>
      <c r="B260" t="s">
        <v>668</v>
      </c>
      <c r="C260" t="s">
        <v>672</v>
      </c>
      <c r="D260">
        <v>61650455</v>
      </c>
    </row>
    <row r="261" spans="1:4">
      <c r="A261">
        <v>260</v>
      </c>
      <c r="B261" t="s">
        <v>668</v>
      </c>
      <c r="C261" t="s">
        <v>668</v>
      </c>
      <c r="D261">
        <v>61650000</v>
      </c>
    </row>
    <row r="262" spans="1:4">
      <c r="A262">
        <v>261</v>
      </c>
      <c r="B262" t="s">
        <v>668</v>
      </c>
      <c r="C262" t="s">
        <v>673</v>
      </c>
      <c r="D262">
        <v>61650151</v>
      </c>
    </row>
    <row r="263" spans="1:4">
      <c r="A263">
        <v>262</v>
      </c>
      <c r="B263" t="s">
        <v>674</v>
      </c>
      <c r="C263" t="s">
        <v>675</v>
      </c>
      <c r="D263">
        <v>61653405</v>
      </c>
    </row>
    <row r="264" spans="1:4">
      <c r="A264">
        <v>263</v>
      </c>
      <c r="B264" t="s">
        <v>674</v>
      </c>
      <c r="C264" t="s">
        <v>676</v>
      </c>
      <c r="D264">
        <v>61653420</v>
      </c>
    </row>
    <row r="265" spans="1:4">
      <c r="A265">
        <v>264</v>
      </c>
      <c r="B265" t="s">
        <v>674</v>
      </c>
      <c r="C265" t="s">
        <v>677</v>
      </c>
      <c r="D265">
        <v>61653435</v>
      </c>
    </row>
    <row r="266" spans="1:4">
      <c r="A266">
        <v>265</v>
      </c>
      <c r="B266" t="s">
        <v>674</v>
      </c>
      <c r="C266" t="s">
        <v>678</v>
      </c>
      <c r="D266">
        <v>61653440</v>
      </c>
    </row>
    <row r="267" spans="1:4">
      <c r="A267">
        <v>266</v>
      </c>
      <c r="B267" t="s">
        <v>674</v>
      </c>
      <c r="C267" t="s">
        <v>679</v>
      </c>
      <c r="D267">
        <v>61653450</v>
      </c>
    </row>
    <row r="268" spans="1:4">
      <c r="A268">
        <v>267</v>
      </c>
      <c r="B268" t="s">
        <v>674</v>
      </c>
      <c r="C268" t="s">
        <v>674</v>
      </c>
      <c r="D268">
        <v>61653000</v>
      </c>
    </row>
    <row r="269" spans="1:4">
      <c r="A269">
        <v>268</v>
      </c>
      <c r="B269" t="s">
        <v>674</v>
      </c>
      <c r="C269" t="s">
        <v>680</v>
      </c>
      <c r="D269">
        <v>61653151</v>
      </c>
    </row>
    <row r="270" spans="1:4">
      <c r="A270">
        <v>269</v>
      </c>
      <c r="B270" t="s">
        <v>681</v>
      </c>
      <c r="C270" t="s">
        <v>682</v>
      </c>
      <c r="D270">
        <v>61656406</v>
      </c>
    </row>
    <row r="271" spans="1:4">
      <c r="A271">
        <v>270</v>
      </c>
      <c r="B271" t="s">
        <v>681</v>
      </c>
      <c r="C271" t="s">
        <v>683</v>
      </c>
      <c r="D271">
        <v>61656415</v>
      </c>
    </row>
    <row r="272" spans="1:4">
      <c r="A272">
        <v>271</v>
      </c>
      <c r="B272" t="s">
        <v>681</v>
      </c>
      <c r="C272" t="s">
        <v>684</v>
      </c>
      <c r="D272">
        <v>61656418</v>
      </c>
    </row>
    <row r="273" spans="1:4">
      <c r="A273">
        <v>272</v>
      </c>
      <c r="B273" t="s">
        <v>681</v>
      </c>
      <c r="C273" t="s">
        <v>685</v>
      </c>
      <c r="D273">
        <v>61656421</v>
      </c>
    </row>
    <row r="274" spans="1:4">
      <c r="A274">
        <v>273</v>
      </c>
      <c r="B274" t="s">
        <v>681</v>
      </c>
      <c r="C274" t="s">
        <v>686</v>
      </c>
      <c r="D274">
        <v>61656427</v>
      </c>
    </row>
    <row r="275" spans="1:4">
      <c r="A275">
        <v>274</v>
      </c>
      <c r="B275" t="s">
        <v>681</v>
      </c>
      <c r="C275" t="s">
        <v>687</v>
      </c>
      <c r="D275">
        <v>61656433</v>
      </c>
    </row>
    <row r="276" spans="1:4">
      <c r="A276">
        <v>275</v>
      </c>
      <c r="B276" t="s">
        <v>681</v>
      </c>
      <c r="C276" t="s">
        <v>688</v>
      </c>
      <c r="D276">
        <v>61656460</v>
      </c>
    </row>
    <row r="277" spans="1:4">
      <c r="A277">
        <v>276</v>
      </c>
      <c r="B277" t="s">
        <v>681</v>
      </c>
      <c r="C277" t="s">
        <v>689</v>
      </c>
      <c r="D277">
        <v>61656439</v>
      </c>
    </row>
    <row r="278" spans="1:4">
      <c r="A278">
        <v>277</v>
      </c>
      <c r="B278" t="s">
        <v>681</v>
      </c>
      <c r="C278" t="s">
        <v>690</v>
      </c>
      <c r="D278">
        <v>61656442</v>
      </c>
    </row>
    <row r="279" spans="1:4">
      <c r="A279">
        <v>278</v>
      </c>
      <c r="B279" t="s">
        <v>681</v>
      </c>
      <c r="C279" t="s">
        <v>691</v>
      </c>
      <c r="D279">
        <v>61656445</v>
      </c>
    </row>
    <row r="280" spans="1:4">
      <c r="A280">
        <v>279</v>
      </c>
      <c r="B280" t="s">
        <v>681</v>
      </c>
      <c r="C280" t="s">
        <v>692</v>
      </c>
      <c r="D280">
        <v>61656448</v>
      </c>
    </row>
    <row r="281" spans="1:4">
      <c r="A281">
        <v>280</v>
      </c>
      <c r="B281" t="s">
        <v>681</v>
      </c>
      <c r="C281" t="s">
        <v>693</v>
      </c>
      <c r="D281">
        <v>61656450</v>
      </c>
    </row>
    <row r="282" spans="1:4">
      <c r="A282">
        <v>281</v>
      </c>
      <c r="B282" t="s">
        <v>681</v>
      </c>
      <c r="C282" t="s">
        <v>694</v>
      </c>
      <c r="D282">
        <v>61656451</v>
      </c>
    </row>
    <row r="283" spans="1:4">
      <c r="A283">
        <v>282</v>
      </c>
      <c r="B283" t="s">
        <v>681</v>
      </c>
      <c r="C283" t="s">
        <v>671</v>
      </c>
      <c r="D283">
        <v>61656454</v>
      </c>
    </row>
    <row r="284" spans="1:4">
      <c r="A284">
        <v>283</v>
      </c>
      <c r="B284" t="s">
        <v>681</v>
      </c>
      <c r="C284" t="s">
        <v>695</v>
      </c>
      <c r="D284">
        <v>61656457</v>
      </c>
    </row>
    <row r="285" spans="1:4">
      <c r="A285">
        <v>284</v>
      </c>
      <c r="B285" t="s">
        <v>681</v>
      </c>
      <c r="C285" t="s">
        <v>696</v>
      </c>
      <c r="D285">
        <v>61656463</v>
      </c>
    </row>
    <row r="286" spans="1:4">
      <c r="A286">
        <v>285</v>
      </c>
      <c r="B286" t="s">
        <v>681</v>
      </c>
      <c r="C286" t="s">
        <v>697</v>
      </c>
      <c r="D286">
        <v>61656478</v>
      </c>
    </row>
    <row r="287" spans="1:4">
      <c r="A287">
        <v>286</v>
      </c>
      <c r="B287" t="s">
        <v>681</v>
      </c>
      <c r="C287" t="s">
        <v>698</v>
      </c>
      <c r="D287">
        <v>61656484</v>
      </c>
    </row>
    <row r="288" spans="1:4">
      <c r="A288">
        <v>287</v>
      </c>
      <c r="B288" t="s">
        <v>681</v>
      </c>
      <c r="C288" t="s">
        <v>681</v>
      </c>
      <c r="D288">
        <v>61656000</v>
      </c>
    </row>
    <row r="289" spans="1:4">
      <c r="A289">
        <v>288</v>
      </c>
      <c r="B289" t="s">
        <v>681</v>
      </c>
      <c r="C289" t="s">
        <v>699</v>
      </c>
      <c r="D289">
        <v>61656101</v>
      </c>
    </row>
    <row r="290" spans="1:4">
      <c r="A290">
        <v>289</v>
      </c>
      <c r="B290" t="s">
        <v>681</v>
      </c>
      <c r="C290" t="s">
        <v>700</v>
      </c>
      <c r="D290">
        <v>61656493</v>
      </c>
    </row>
    <row r="291" spans="1:4">
      <c r="A291">
        <v>290</v>
      </c>
      <c r="B291" t="s">
        <v>701</v>
      </c>
      <c r="C291" t="s">
        <v>702</v>
      </c>
      <c r="D291">
        <v>61658403</v>
      </c>
    </row>
    <row r="292" spans="1:4">
      <c r="A292">
        <v>291</v>
      </c>
      <c r="B292" t="s">
        <v>701</v>
      </c>
      <c r="C292" t="s">
        <v>683</v>
      </c>
      <c r="D292">
        <v>61658475</v>
      </c>
    </row>
    <row r="293" spans="1:4">
      <c r="A293">
        <v>292</v>
      </c>
      <c r="B293" t="s">
        <v>701</v>
      </c>
      <c r="C293" t="s">
        <v>703</v>
      </c>
      <c r="D293">
        <v>61658415</v>
      </c>
    </row>
    <row r="294" spans="1:4">
      <c r="A294">
        <v>293</v>
      </c>
      <c r="B294" t="s">
        <v>701</v>
      </c>
      <c r="C294" t="s">
        <v>704</v>
      </c>
      <c r="D294">
        <v>61658424</v>
      </c>
    </row>
    <row r="295" spans="1:4">
      <c r="A295">
        <v>294</v>
      </c>
      <c r="B295" t="s">
        <v>701</v>
      </c>
      <c r="C295" t="s">
        <v>705</v>
      </c>
      <c r="D295">
        <v>61658427</v>
      </c>
    </row>
    <row r="296" spans="1:4">
      <c r="A296">
        <v>295</v>
      </c>
      <c r="B296" t="s">
        <v>701</v>
      </c>
      <c r="C296" t="s">
        <v>706</v>
      </c>
      <c r="D296">
        <v>61658430</v>
      </c>
    </row>
    <row r="297" spans="1:4">
      <c r="A297">
        <v>296</v>
      </c>
      <c r="B297" t="s">
        <v>701</v>
      </c>
      <c r="C297" t="s">
        <v>707</v>
      </c>
      <c r="D297">
        <v>61658445</v>
      </c>
    </row>
    <row r="298" spans="1:4">
      <c r="A298">
        <v>297</v>
      </c>
      <c r="B298" t="s">
        <v>701</v>
      </c>
      <c r="C298" t="s">
        <v>708</v>
      </c>
      <c r="D298">
        <v>61658473</v>
      </c>
    </row>
    <row r="299" spans="1:4">
      <c r="A299">
        <v>298</v>
      </c>
      <c r="B299" t="s">
        <v>701</v>
      </c>
      <c r="C299" t="s">
        <v>709</v>
      </c>
      <c r="D299">
        <v>61658436</v>
      </c>
    </row>
    <row r="300" spans="1:4">
      <c r="A300">
        <v>299</v>
      </c>
      <c r="B300" t="s">
        <v>701</v>
      </c>
      <c r="C300" t="s">
        <v>710</v>
      </c>
      <c r="D300">
        <v>61658439</v>
      </c>
    </row>
    <row r="301" spans="1:4">
      <c r="A301">
        <v>300</v>
      </c>
      <c r="B301" t="s">
        <v>701</v>
      </c>
      <c r="C301" t="s">
        <v>711</v>
      </c>
      <c r="D301">
        <v>61658157</v>
      </c>
    </row>
    <row r="302" spans="1:4">
      <c r="A302">
        <v>301</v>
      </c>
      <c r="B302" t="s">
        <v>701</v>
      </c>
      <c r="C302" t="s">
        <v>712</v>
      </c>
      <c r="D302">
        <v>61658448</v>
      </c>
    </row>
    <row r="303" spans="1:4">
      <c r="A303">
        <v>302</v>
      </c>
      <c r="B303" t="s">
        <v>701</v>
      </c>
      <c r="C303" t="s">
        <v>713</v>
      </c>
      <c r="D303">
        <v>61658472</v>
      </c>
    </row>
    <row r="304" spans="1:4">
      <c r="A304">
        <v>303</v>
      </c>
      <c r="B304" t="s">
        <v>701</v>
      </c>
      <c r="C304" t="s">
        <v>714</v>
      </c>
      <c r="D304">
        <v>61658478</v>
      </c>
    </row>
    <row r="305" spans="1:4">
      <c r="A305">
        <v>304</v>
      </c>
      <c r="B305" t="s">
        <v>701</v>
      </c>
      <c r="C305" t="s">
        <v>715</v>
      </c>
      <c r="D305">
        <v>61658481</v>
      </c>
    </row>
    <row r="306" spans="1:4">
      <c r="A306">
        <v>305</v>
      </c>
      <c r="B306" t="s">
        <v>701</v>
      </c>
      <c r="C306" t="s">
        <v>553</v>
      </c>
      <c r="D306">
        <v>61658484</v>
      </c>
    </row>
    <row r="307" spans="1:4">
      <c r="A307">
        <v>306</v>
      </c>
      <c r="B307" t="s">
        <v>701</v>
      </c>
      <c r="C307" t="s">
        <v>701</v>
      </c>
      <c r="D307">
        <v>61658000</v>
      </c>
    </row>
    <row r="308" spans="1:4">
      <c r="A308">
        <v>307</v>
      </c>
      <c r="B308" t="s">
        <v>701</v>
      </c>
      <c r="C308" t="s">
        <v>716</v>
      </c>
      <c r="D308">
        <v>61658151</v>
      </c>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1">
    <tabColor indexed="47"/>
  </sheetPr>
  <dimension ref="A1"/>
  <sheetViews>
    <sheetView showGridLines="0" zoomScaleNormal="100" workbookViewId="0"/>
  </sheetViews>
  <sheetFormatPr defaultRowHeight="15"/>
  <sheetData/>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MR">
    <tabColor indexed="47"/>
  </sheetPr>
  <dimension ref="A1"/>
  <sheetViews>
    <sheetView showGridLines="0" zoomScaleNormal="100" workbookViewId="0"/>
  </sheetViews>
  <sheetFormatPr defaultRowHeight="15"/>
  <sheetData/>
  <phoneticPr fontId="8"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showGridLines="0" zoomScaleNormal="100" workbookViewId="0"/>
  </sheetViews>
  <sheetFormatPr defaultRowHeight="15"/>
  <sheetData/>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2">
    <tabColor indexed="47"/>
  </sheetPr>
  <dimension ref="A1"/>
  <sheetViews>
    <sheetView showGridLines="0" zoomScaleNormal="100" workbookViewId="0"/>
  </sheetViews>
  <sheetFormatPr defaultRowHeight="15"/>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struction"/>
  <dimension ref="A1:AG113"/>
  <sheetViews>
    <sheetView showGridLines="0" zoomScaleNormal="100" workbookViewId="0">
      <selection activeCell="E7" sqref="E7:X19"/>
    </sheetView>
  </sheetViews>
  <sheetFormatPr defaultRowHeight="15"/>
  <cols>
    <col min="1" max="1" width="3.33203125" customWidth="1"/>
    <col min="2" max="2" width="8.6640625" customWidth="1"/>
    <col min="3" max="3" width="22.33203125" customWidth="1"/>
    <col min="4" max="4" width="4.33203125" customWidth="1"/>
    <col min="5" max="6" width="4.44140625" customWidth="1"/>
    <col min="7" max="7" width="4.5546875" customWidth="1"/>
    <col min="8" max="25" width="4.44140625" customWidth="1"/>
    <col min="26" max="33" width="9.109375" style="128" customWidth="1"/>
  </cols>
  <sheetData>
    <row r="1" spans="1:27" ht="10.5" customHeight="1">
      <c r="AA1" s="128" t="s">
        <v>123</v>
      </c>
    </row>
    <row r="2" spans="1:27" ht="16.5" customHeight="1">
      <c r="B2" s="246"/>
      <c r="C2" s="246" t="s">
        <v>124</v>
      </c>
      <c r="D2" s="246"/>
      <c r="E2" s="246"/>
      <c r="F2" s="246"/>
      <c r="G2" s="246"/>
      <c r="V2" s="64"/>
    </row>
    <row r="3" spans="1:27" ht="18" customHeight="1">
      <c r="B3" s="247"/>
      <c r="C3" s="247"/>
      <c r="H3" s="64"/>
      <c r="I3" s="64"/>
      <c r="J3" s="64"/>
      <c r="K3" s="64"/>
      <c r="L3" s="64"/>
      <c r="M3" s="64"/>
      <c r="N3" s="64"/>
      <c r="O3" s="64"/>
      <c r="P3" s="64"/>
      <c r="Q3" s="64"/>
      <c r="R3" s="64"/>
      <c r="V3" s="64"/>
      <c r="W3" s="64"/>
      <c r="X3" s="64"/>
      <c r="Y3" s="64"/>
    </row>
    <row r="4" spans="1:27" ht="23.25" customHeight="1">
      <c r="D4" s="64"/>
      <c r="E4" s="64"/>
      <c r="F4" s="64"/>
      <c r="G4" s="64"/>
      <c r="H4" s="64"/>
      <c r="I4" s="64"/>
      <c r="J4" s="64"/>
      <c r="K4" s="64"/>
      <c r="L4" s="64"/>
      <c r="M4" s="64"/>
      <c r="N4" s="64"/>
      <c r="O4" s="64"/>
      <c r="P4" s="64"/>
      <c r="Q4" s="64"/>
      <c r="R4" s="64"/>
      <c r="S4" s="64"/>
      <c r="T4" s="64"/>
      <c r="U4" s="64"/>
      <c r="V4" s="64"/>
      <c r="W4" s="64"/>
      <c r="X4" s="64"/>
      <c r="Y4" s="64"/>
    </row>
    <row r="5" spans="1:27" ht="32.25" customHeight="1">
      <c r="B5" s="248" t="s">
        <v>46</v>
      </c>
      <c r="C5" s="249"/>
      <c r="D5" s="249"/>
      <c r="E5" s="249"/>
      <c r="F5" s="249"/>
      <c r="G5" s="249"/>
      <c r="H5" s="249"/>
      <c r="I5" s="249"/>
      <c r="J5" s="249"/>
      <c r="K5" s="249"/>
      <c r="L5" s="249"/>
      <c r="M5" s="249"/>
      <c r="N5" s="249"/>
      <c r="O5" s="249"/>
      <c r="P5" s="249"/>
      <c r="Q5" s="249"/>
      <c r="R5" s="249"/>
      <c r="S5" s="249"/>
      <c r="T5" s="249"/>
      <c r="U5" s="249"/>
      <c r="V5" s="249"/>
      <c r="W5" s="249"/>
      <c r="X5" s="249"/>
      <c r="Y5" s="250"/>
    </row>
    <row r="6" spans="1:27" ht="9.75" customHeight="1">
      <c r="A6" s="64"/>
      <c r="B6" s="127"/>
      <c r="C6" s="126"/>
      <c r="D6" s="109"/>
      <c r="E6" s="109"/>
      <c r="F6" s="109"/>
      <c r="G6" s="109"/>
      <c r="H6" s="109"/>
      <c r="I6" s="109"/>
      <c r="J6" s="109"/>
      <c r="K6" s="109"/>
      <c r="L6" s="109"/>
      <c r="M6" s="109"/>
      <c r="N6" s="109"/>
      <c r="O6" s="109"/>
      <c r="P6" s="109"/>
      <c r="Q6" s="109"/>
      <c r="R6" s="109"/>
      <c r="S6" s="109"/>
      <c r="T6" s="109"/>
      <c r="U6" s="109"/>
      <c r="V6" s="109"/>
      <c r="W6" s="109"/>
      <c r="X6" s="109"/>
      <c r="Y6" s="108"/>
    </row>
    <row r="7" spans="1:27" ht="15" customHeight="1">
      <c r="A7" s="64"/>
      <c r="B7" s="127"/>
      <c r="C7" s="126"/>
      <c r="D7" s="109"/>
      <c r="E7" s="251" t="s">
        <v>125</v>
      </c>
      <c r="F7" s="251"/>
      <c r="G7" s="251"/>
      <c r="H7" s="251"/>
      <c r="I7" s="251"/>
      <c r="J7" s="251"/>
      <c r="K7" s="251"/>
      <c r="L7" s="251"/>
      <c r="M7" s="251"/>
      <c r="N7" s="251"/>
      <c r="O7" s="251"/>
      <c r="P7" s="251"/>
      <c r="Q7" s="251"/>
      <c r="R7" s="251"/>
      <c r="S7" s="251"/>
      <c r="T7" s="251"/>
      <c r="U7" s="251"/>
      <c r="V7" s="251"/>
      <c r="W7" s="251"/>
      <c r="X7" s="251"/>
      <c r="Y7" s="108"/>
    </row>
    <row r="8" spans="1:27" ht="15" customHeight="1">
      <c r="A8" s="64"/>
      <c r="B8" s="127"/>
      <c r="C8" s="126"/>
      <c r="D8" s="109"/>
      <c r="E8" s="251"/>
      <c r="F8" s="251"/>
      <c r="G8" s="251"/>
      <c r="H8" s="251"/>
      <c r="I8" s="251"/>
      <c r="J8" s="251"/>
      <c r="K8" s="251"/>
      <c r="L8" s="251"/>
      <c r="M8" s="251"/>
      <c r="N8" s="251"/>
      <c r="O8" s="251"/>
      <c r="P8" s="251"/>
      <c r="Q8" s="251"/>
      <c r="R8" s="251"/>
      <c r="S8" s="251"/>
      <c r="T8" s="251"/>
      <c r="U8" s="251"/>
      <c r="V8" s="251"/>
      <c r="W8" s="251"/>
      <c r="X8" s="251"/>
      <c r="Y8" s="108"/>
    </row>
    <row r="9" spans="1:27" ht="15" customHeight="1">
      <c r="A9" s="64"/>
      <c r="B9" s="127"/>
      <c r="C9" s="126"/>
      <c r="D9" s="109"/>
      <c r="E9" s="251"/>
      <c r="F9" s="251"/>
      <c r="G9" s="251"/>
      <c r="H9" s="251"/>
      <c r="I9" s="251"/>
      <c r="J9" s="251"/>
      <c r="K9" s="251"/>
      <c r="L9" s="251"/>
      <c r="M9" s="251"/>
      <c r="N9" s="251"/>
      <c r="O9" s="251"/>
      <c r="P9" s="251"/>
      <c r="Q9" s="251"/>
      <c r="R9" s="251"/>
      <c r="S9" s="251"/>
      <c r="T9" s="251"/>
      <c r="U9" s="251"/>
      <c r="V9" s="251"/>
      <c r="W9" s="251"/>
      <c r="X9" s="251"/>
      <c r="Y9" s="108"/>
    </row>
    <row r="10" spans="1:27" ht="10.5" customHeight="1">
      <c r="A10" s="64"/>
      <c r="B10" s="127"/>
      <c r="C10" s="126"/>
      <c r="D10" s="109"/>
      <c r="E10" s="251"/>
      <c r="F10" s="251"/>
      <c r="G10" s="251"/>
      <c r="H10" s="251"/>
      <c r="I10" s="251"/>
      <c r="J10" s="251"/>
      <c r="K10" s="251"/>
      <c r="L10" s="251"/>
      <c r="M10" s="251"/>
      <c r="N10" s="251"/>
      <c r="O10" s="251"/>
      <c r="P10" s="251"/>
      <c r="Q10" s="251"/>
      <c r="R10" s="251"/>
      <c r="S10" s="251"/>
      <c r="T10" s="251"/>
      <c r="U10" s="251"/>
      <c r="V10" s="251"/>
      <c r="W10" s="251"/>
      <c r="X10" s="251"/>
      <c r="Y10" s="108"/>
    </row>
    <row r="11" spans="1:27" ht="27" customHeight="1">
      <c r="A11" s="64"/>
      <c r="B11" s="127"/>
      <c r="C11" s="126"/>
      <c r="D11" s="109"/>
      <c r="E11" s="251"/>
      <c r="F11" s="251"/>
      <c r="G11" s="251"/>
      <c r="H11" s="251"/>
      <c r="I11" s="251"/>
      <c r="J11" s="251"/>
      <c r="K11" s="251"/>
      <c r="L11" s="251"/>
      <c r="M11" s="251"/>
      <c r="N11" s="251"/>
      <c r="O11" s="251"/>
      <c r="P11" s="251"/>
      <c r="Q11" s="251"/>
      <c r="R11" s="251"/>
      <c r="S11" s="251"/>
      <c r="T11" s="251"/>
      <c r="U11" s="251"/>
      <c r="V11" s="251"/>
      <c r="W11" s="251"/>
      <c r="X11" s="251"/>
      <c r="Y11" s="108"/>
    </row>
    <row r="12" spans="1:27" ht="12" customHeight="1">
      <c r="A12" s="64"/>
      <c r="B12" s="127"/>
      <c r="C12" s="126"/>
      <c r="D12" s="109"/>
      <c r="E12" s="251"/>
      <c r="F12" s="251"/>
      <c r="G12" s="251"/>
      <c r="H12" s="251"/>
      <c r="I12" s="251"/>
      <c r="J12" s="251"/>
      <c r="K12" s="251"/>
      <c r="L12" s="251"/>
      <c r="M12" s="251"/>
      <c r="N12" s="251"/>
      <c r="O12" s="251"/>
      <c r="P12" s="251"/>
      <c r="Q12" s="251"/>
      <c r="R12" s="251"/>
      <c r="S12" s="251"/>
      <c r="T12" s="251"/>
      <c r="U12" s="251"/>
      <c r="V12" s="251"/>
      <c r="W12" s="251"/>
      <c r="X12" s="251"/>
      <c r="Y12" s="108"/>
    </row>
    <row r="13" spans="1:27" ht="38.25" customHeight="1">
      <c r="A13" s="64"/>
      <c r="B13" s="127"/>
      <c r="C13" s="126"/>
      <c r="D13" s="109"/>
      <c r="E13" s="251"/>
      <c r="F13" s="251"/>
      <c r="G13" s="251"/>
      <c r="H13" s="251"/>
      <c r="I13" s="251"/>
      <c r="J13" s="251"/>
      <c r="K13" s="251"/>
      <c r="L13" s="251"/>
      <c r="M13" s="251"/>
      <c r="N13" s="251"/>
      <c r="O13" s="251"/>
      <c r="P13" s="251"/>
      <c r="Q13" s="251"/>
      <c r="R13" s="251"/>
      <c r="S13" s="251"/>
      <c r="T13" s="251"/>
      <c r="U13" s="251"/>
      <c r="V13" s="251"/>
      <c r="W13" s="251"/>
      <c r="X13" s="251"/>
      <c r="Y13" s="122"/>
    </row>
    <row r="14" spans="1:27" ht="15" customHeight="1">
      <c r="A14" s="64"/>
      <c r="B14" s="127"/>
      <c r="C14" s="126"/>
      <c r="D14" s="109"/>
      <c r="E14" s="251"/>
      <c r="F14" s="251"/>
      <c r="G14" s="251"/>
      <c r="H14" s="251"/>
      <c r="I14" s="251"/>
      <c r="J14" s="251"/>
      <c r="K14" s="251"/>
      <c r="L14" s="251"/>
      <c r="M14" s="251"/>
      <c r="N14" s="251"/>
      <c r="O14" s="251"/>
      <c r="P14" s="251"/>
      <c r="Q14" s="251"/>
      <c r="R14" s="251"/>
      <c r="S14" s="251"/>
      <c r="T14" s="251"/>
      <c r="U14" s="251"/>
      <c r="V14" s="251"/>
      <c r="W14" s="251"/>
      <c r="X14" s="251"/>
      <c r="Y14" s="108"/>
    </row>
    <row r="15" spans="1:27">
      <c r="A15" s="64"/>
      <c r="B15" s="127"/>
      <c r="C15" s="126"/>
      <c r="D15" s="109"/>
      <c r="E15" s="251"/>
      <c r="F15" s="251"/>
      <c r="G15" s="251"/>
      <c r="H15" s="251"/>
      <c r="I15" s="251"/>
      <c r="J15" s="251"/>
      <c r="K15" s="251"/>
      <c r="L15" s="251"/>
      <c r="M15" s="251"/>
      <c r="N15" s="251"/>
      <c r="O15" s="251"/>
      <c r="P15" s="251"/>
      <c r="Q15" s="251"/>
      <c r="R15" s="251"/>
      <c r="S15" s="251"/>
      <c r="T15" s="251"/>
      <c r="U15" s="251"/>
      <c r="V15" s="251"/>
      <c r="W15" s="251"/>
      <c r="X15" s="251"/>
      <c r="Y15" s="108"/>
    </row>
    <row r="16" spans="1:27">
      <c r="A16" s="64"/>
      <c r="B16" s="127"/>
      <c r="C16" s="126"/>
      <c r="D16" s="109"/>
      <c r="E16" s="251"/>
      <c r="F16" s="251"/>
      <c r="G16" s="251"/>
      <c r="H16" s="251"/>
      <c r="I16" s="251"/>
      <c r="J16" s="251"/>
      <c r="K16" s="251"/>
      <c r="L16" s="251"/>
      <c r="M16" s="251"/>
      <c r="N16" s="251"/>
      <c r="O16" s="251"/>
      <c r="P16" s="251"/>
      <c r="Q16" s="251"/>
      <c r="R16" s="251"/>
      <c r="S16" s="251"/>
      <c r="T16" s="251"/>
      <c r="U16" s="251"/>
      <c r="V16" s="251"/>
      <c r="W16" s="251"/>
      <c r="X16" s="251"/>
      <c r="Y16" s="108"/>
    </row>
    <row r="17" spans="1:25" ht="15" customHeight="1">
      <c r="A17" s="64"/>
      <c r="B17" s="127"/>
      <c r="C17" s="126"/>
      <c r="D17" s="109"/>
      <c r="E17" s="251"/>
      <c r="F17" s="251"/>
      <c r="G17" s="251"/>
      <c r="H17" s="251"/>
      <c r="I17" s="251"/>
      <c r="J17" s="251"/>
      <c r="K17" s="251"/>
      <c r="L17" s="251"/>
      <c r="M17" s="251"/>
      <c r="N17" s="251"/>
      <c r="O17" s="251"/>
      <c r="P17" s="251"/>
      <c r="Q17" s="251"/>
      <c r="R17" s="251"/>
      <c r="S17" s="251"/>
      <c r="T17" s="251"/>
      <c r="U17" s="251"/>
      <c r="V17" s="251"/>
      <c r="W17" s="251"/>
      <c r="X17" s="251"/>
      <c r="Y17" s="108"/>
    </row>
    <row r="18" spans="1:25">
      <c r="A18" s="64"/>
      <c r="B18" s="127"/>
      <c r="C18" s="126"/>
      <c r="D18" s="109"/>
      <c r="E18" s="251"/>
      <c r="F18" s="251"/>
      <c r="G18" s="251"/>
      <c r="H18" s="251"/>
      <c r="I18" s="251"/>
      <c r="J18" s="251"/>
      <c r="K18" s="251"/>
      <c r="L18" s="251"/>
      <c r="M18" s="251"/>
      <c r="N18" s="251"/>
      <c r="O18" s="251"/>
      <c r="P18" s="251"/>
      <c r="Q18" s="251"/>
      <c r="R18" s="251"/>
      <c r="S18" s="251"/>
      <c r="T18" s="251"/>
      <c r="U18" s="251"/>
      <c r="V18" s="251"/>
      <c r="W18" s="251"/>
      <c r="X18" s="251"/>
      <c r="Y18" s="108"/>
    </row>
    <row r="19" spans="1:25" ht="59.25" customHeight="1">
      <c r="A19" s="64"/>
      <c r="B19" s="127"/>
      <c r="C19" s="126"/>
      <c r="D19" s="115"/>
      <c r="E19" s="251"/>
      <c r="F19" s="251"/>
      <c r="G19" s="251"/>
      <c r="H19" s="251"/>
      <c r="I19" s="251"/>
      <c r="J19" s="251"/>
      <c r="K19" s="251"/>
      <c r="L19" s="251"/>
      <c r="M19" s="251"/>
      <c r="N19" s="251"/>
      <c r="O19" s="251"/>
      <c r="P19" s="251"/>
      <c r="Q19" s="251"/>
      <c r="R19" s="251"/>
      <c r="S19" s="251"/>
      <c r="T19" s="251"/>
      <c r="U19" s="251"/>
      <c r="V19" s="251"/>
      <c r="W19" s="251"/>
      <c r="X19" s="251"/>
      <c r="Y19" s="108"/>
    </row>
    <row r="20" spans="1:25" hidden="1">
      <c r="A20" s="64"/>
      <c r="B20" s="127"/>
      <c r="C20" s="126"/>
      <c r="D20" s="115"/>
      <c r="E20" s="114"/>
      <c r="F20" s="114"/>
      <c r="G20" s="114"/>
      <c r="H20" s="114"/>
      <c r="I20" s="114"/>
      <c r="J20" s="114"/>
      <c r="K20" s="114"/>
      <c r="L20" s="114"/>
      <c r="M20" s="114"/>
      <c r="N20" s="114"/>
      <c r="O20" s="114"/>
      <c r="P20" s="114"/>
      <c r="Q20" s="114"/>
      <c r="R20" s="114"/>
      <c r="S20" s="114"/>
      <c r="T20" s="114"/>
      <c r="U20" s="114"/>
      <c r="V20" s="114"/>
      <c r="W20" s="114"/>
      <c r="X20" s="114"/>
      <c r="Y20" s="108"/>
    </row>
    <row r="21" spans="1:25" hidden="1">
      <c r="A21" s="64"/>
      <c r="B21" s="127"/>
      <c r="C21" s="126"/>
      <c r="D21" s="110"/>
      <c r="E21" s="121" t="s">
        <v>126</v>
      </c>
      <c r="F21" s="252" t="s">
        <v>127</v>
      </c>
      <c r="G21" s="253"/>
      <c r="H21" s="253"/>
      <c r="I21" s="253"/>
      <c r="J21" s="253"/>
      <c r="K21" s="253"/>
      <c r="L21" s="253"/>
      <c r="M21" s="253"/>
      <c r="N21" s="109"/>
      <c r="O21" s="120" t="s">
        <v>126</v>
      </c>
      <c r="P21" s="254" t="s">
        <v>128</v>
      </c>
      <c r="Q21" s="255"/>
      <c r="R21" s="255"/>
      <c r="S21" s="255"/>
      <c r="T21" s="255"/>
      <c r="U21" s="255"/>
      <c r="V21" s="255"/>
      <c r="W21" s="255"/>
      <c r="X21" s="255"/>
      <c r="Y21" s="108"/>
    </row>
    <row r="22" spans="1:25" hidden="1">
      <c r="A22" s="64"/>
      <c r="B22" s="127"/>
      <c r="C22" s="126"/>
      <c r="D22" s="110"/>
      <c r="E22" s="204" t="s">
        <v>126</v>
      </c>
      <c r="F22" s="252" t="s">
        <v>129</v>
      </c>
      <c r="G22" s="253"/>
      <c r="H22" s="253"/>
      <c r="I22" s="253"/>
      <c r="J22" s="253"/>
      <c r="K22" s="253"/>
      <c r="L22" s="253"/>
      <c r="M22" s="253"/>
      <c r="N22" s="109"/>
      <c r="O22" s="123" t="s">
        <v>126</v>
      </c>
      <c r="P22" s="254" t="s">
        <v>130</v>
      </c>
      <c r="Q22" s="255"/>
      <c r="R22" s="255"/>
      <c r="S22" s="255"/>
      <c r="T22" s="255"/>
      <c r="U22" s="255"/>
      <c r="V22" s="255"/>
      <c r="W22" s="255"/>
      <c r="X22" s="255"/>
      <c r="Y22" s="108"/>
    </row>
    <row r="23" spans="1:25" hidden="1">
      <c r="A23" s="64"/>
      <c r="B23" s="127"/>
      <c r="C23" s="126"/>
      <c r="D23" s="110"/>
      <c r="E23" s="109"/>
      <c r="F23" s="109"/>
      <c r="G23" s="109"/>
      <c r="H23" s="109"/>
      <c r="I23" s="109"/>
      <c r="J23" s="109"/>
      <c r="K23" s="109"/>
      <c r="L23" s="109"/>
      <c r="M23" s="109"/>
      <c r="N23" s="109"/>
      <c r="O23" s="109"/>
      <c r="P23" s="261" t="s">
        <v>131</v>
      </c>
      <c r="Q23" s="261"/>
      <c r="R23" s="261"/>
      <c r="S23" s="261"/>
      <c r="T23" s="261"/>
      <c r="U23" s="261"/>
      <c r="V23" s="261"/>
      <c r="W23" s="261"/>
      <c r="X23" s="109"/>
      <c r="Y23" s="108"/>
    </row>
    <row r="24" spans="1:25" hidden="1">
      <c r="A24" s="64"/>
      <c r="B24" s="127"/>
      <c r="C24" s="126"/>
      <c r="D24" s="110"/>
      <c r="E24" s="109"/>
      <c r="F24" s="109"/>
      <c r="G24" s="109"/>
      <c r="H24" s="109"/>
      <c r="I24" s="109"/>
      <c r="J24" s="109"/>
      <c r="K24" s="109"/>
      <c r="L24" s="109"/>
      <c r="M24" s="109"/>
      <c r="N24" s="109"/>
      <c r="O24" s="109"/>
      <c r="P24" s="109"/>
      <c r="Q24" s="109"/>
      <c r="R24" s="109"/>
      <c r="S24" s="109"/>
      <c r="T24" s="109"/>
      <c r="U24" s="109"/>
      <c r="V24" s="109"/>
      <c r="W24" s="109"/>
      <c r="X24" s="109"/>
      <c r="Y24" s="108"/>
    </row>
    <row r="25" spans="1:25" hidden="1">
      <c r="A25" s="64"/>
      <c r="B25" s="127"/>
      <c r="C25" s="126"/>
      <c r="D25" s="110"/>
      <c r="E25" s="109"/>
      <c r="F25" s="109"/>
      <c r="G25" s="109"/>
      <c r="H25" s="109"/>
      <c r="I25" s="109"/>
      <c r="J25" s="109"/>
      <c r="K25" s="109"/>
      <c r="L25" s="109"/>
      <c r="M25" s="109"/>
      <c r="N25" s="109"/>
      <c r="O25" s="109"/>
      <c r="P25" s="109"/>
      <c r="Q25" s="109"/>
      <c r="R25" s="109"/>
      <c r="S25" s="109"/>
      <c r="T25" s="109"/>
      <c r="U25" s="109"/>
      <c r="V25" s="109"/>
      <c r="W25" s="109"/>
      <c r="X25" s="109"/>
      <c r="Y25" s="108"/>
    </row>
    <row r="26" spans="1:25" hidden="1">
      <c r="A26" s="64"/>
      <c r="B26" s="127"/>
      <c r="C26" s="126"/>
      <c r="D26" s="110"/>
      <c r="E26" s="109"/>
      <c r="F26" s="109"/>
      <c r="G26" s="109"/>
      <c r="H26" s="109"/>
      <c r="I26" s="109"/>
      <c r="J26" s="109"/>
      <c r="K26" s="109"/>
      <c r="L26" s="109"/>
      <c r="M26" s="109"/>
      <c r="N26" s="109"/>
      <c r="O26" s="109"/>
      <c r="P26" s="109"/>
      <c r="Q26" s="109"/>
      <c r="R26" s="109"/>
      <c r="S26" s="109"/>
      <c r="T26" s="109"/>
      <c r="U26" s="109"/>
      <c r="V26" s="109"/>
      <c r="W26" s="109"/>
      <c r="X26" s="109"/>
      <c r="Y26" s="108"/>
    </row>
    <row r="27" spans="1:25" hidden="1">
      <c r="A27" s="64"/>
      <c r="B27" s="127"/>
      <c r="C27" s="126"/>
      <c r="D27" s="110"/>
      <c r="E27" s="109"/>
      <c r="F27" s="109"/>
      <c r="G27" s="109"/>
      <c r="H27" s="109"/>
      <c r="I27" s="109"/>
      <c r="J27" s="109"/>
      <c r="K27" s="109"/>
      <c r="L27" s="109"/>
      <c r="M27" s="109"/>
      <c r="N27" s="109"/>
      <c r="O27" s="109"/>
      <c r="P27" s="109"/>
      <c r="Q27" s="109"/>
      <c r="R27" s="109"/>
      <c r="S27" s="109"/>
      <c r="T27" s="109"/>
      <c r="U27" s="109"/>
      <c r="V27" s="109"/>
      <c r="W27" s="109"/>
      <c r="X27" s="109"/>
      <c r="Y27" s="108"/>
    </row>
    <row r="28" spans="1:25" hidden="1">
      <c r="A28" s="64"/>
      <c r="B28" s="127"/>
      <c r="C28" s="126"/>
      <c r="D28" s="110"/>
      <c r="E28" s="109"/>
      <c r="F28" s="109"/>
      <c r="G28" s="109"/>
      <c r="H28" s="109"/>
      <c r="I28" s="109"/>
      <c r="J28" s="109"/>
      <c r="K28" s="109"/>
      <c r="L28" s="109"/>
      <c r="M28" s="109"/>
      <c r="N28" s="109"/>
      <c r="O28" s="109"/>
      <c r="P28" s="109"/>
      <c r="Q28" s="109"/>
      <c r="R28" s="109"/>
      <c r="S28" s="109"/>
      <c r="T28" s="109"/>
      <c r="U28" s="109"/>
      <c r="V28" s="109"/>
      <c r="W28" s="109"/>
      <c r="X28" s="109"/>
      <c r="Y28" s="108"/>
    </row>
    <row r="29" spans="1:25" hidden="1">
      <c r="A29" s="64"/>
      <c r="B29" s="127"/>
      <c r="C29" s="126"/>
      <c r="D29" s="110"/>
      <c r="E29" s="109"/>
      <c r="F29" s="109"/>
      <c r="G29" s="109"/>
      <c r="H29" s="109"/>
      <c r="I29" s="109"/>
      <c r="J29" s="109"/>
      <c r="K29" s="109"/>
      <c r="L29" s="109"/>
      <c r="M29" s="109"/>
      <c r="N29" s="109"/>
      <c r="O29" s="109"/>
      <c r="P29" s="109"/>
      <c r="Q29" s="109"/>
      <c r="R29" s="109"/>
      <c r="S29" s="109"/>
      <c r="T29" s="109"/>
      <c r="U29" s="109"/>
      <c r="V29" s="109"/>
      <c r="W29" s="109"/>
      <c r="X29" s="109"/>
      <c r="Y29" s="108"/>
    </row>
    <row r="30" spans="1:25" hidden="1">
      <c r="A30" s="64"/>
      <c r="B30" s="127"/>
      <c r="C30" s="126"/>
      <c r="D30" s="110"/>
      <c r="E30" s="109"/>
      <c r="F30" s="109"/>
      <c r="G30" s="109"/>
      <c r="H30" s="109"/>
      <c r="I30" s="109"/>
      <c r="J30" s="109"/>
      <c r="K30" s="109"/>
      <c r="L30" s="109"/>
      <c r="M30" s="109"/>
      <c r="N30" s="109"/>
      <c r="O30" s="109"/>
      <c r="P30" s="109"/>
      <c r="Q30" s="109"/>
      <c r="R30" s="109"/>
      <c r="S30" s="109"/>
      <c r="T30" s="109"/>
      <c r="U30" s="109"/>
      <c r="V30" s="109"/>
      <c r="W30" s="109"/>
      <c r="X30" s="109"/>
      <c r="Y30" s="108"/>
    </row>
    <row r="31" spans="1:25" hidden="1">
      <c r="A31" s="64"/>
      <c r="B31" s="127"/>
      <c r="C31" s="126"/>
      <c r="D31" s="110"/>
      <c r="E31" s="109"/>
      <c r="F31" s="109"/>
      <c r="G31" s="109"/>
      <c r="H31" s="109"/>
      <c r="I31" s="109"/>
      <c r="J31" s="109"/>
      <c r="K31" s="109"/>
      <c r="L31" s="109"/>
      <c r="M31" s="109"/>
      <c r="N31" s="109"/>
      <c r="O31" s="109"/>
      <c r="P31" s="109"/>
      <c r="Q31" s="109"/>
      <c r="R31" s="109"/>
      <c r="S31" s="109"/>
      <c r="T31" s="109"/>
      <c r="U31" s="109"/>
      <c r="V31" s="109"/>
      <c r="W31" s="109"/>
      <c r="X31" s="109"/>
      <c r="Y31" s="108"/>
    </row>
    <row r="32" spans="1:25" hidden="1">
      <c r="A32" s="64"/>
      <c r="B32" s="127"/>
      <c r="C32" s="126"/>
      <c r="D32" s="110"/>
      <c r="E32" s="109"/>
      <c r="F32" s="109"/>
      <c r="G32" s="109"/>
      <c r="H32" s="109"/>
      <c r="I32" s="109"/>
      <c r="J32" s="109"/>
      <c r="K32" s="109"/>
      <c r="L32" s="109"/>
      <c r="M32" s="109"/>
      <c r="N32" s="109"/>
      <c r="O32" s="109"/>
      <c r="P32" s="109"/>
      <c r="Q32" s="109"/>
      <c r="R32" s="109"/>
      <c r="S32" s="109"/>
      <c r="T32" s="109"/>
      <c r="U32" s="109"/>
      <c r="V32" s="109"/>
      <c r="W32" s="109"/>
      <c r="X32" s="109"/>
      <c r="Y32" s="108"/>
    </row>
    <row r="33" spans="1:25" hidden="1">
      <c r="A33" s="64"/>
      <c r="B33" s="127"/>
      <c r="C33" s="126"/>
      <c r="D33" s="115"/>
      <c r="E33" s="114"/>
      <c r="F33" s="114"/>
      <c r="G33" s="114"/>
      <c r="H33" s="114"/>
      <c r="I33" s="114"/>
      <c r="J33" s="114"/>
      <c r="K33" s="114"/>
      <c r="L33" s="114"/>
      <c r="M33" s="114"/>
      <c r="N33" s="114"/>
      <c r="O33" s="114"/>
      <c r="P33" s="114"/>
      <c r="Q33" s="114"/>
      <c r="R33" s="114"/>
      <c r="S33" s="114"/>
      <c r="T33" s="114"/>
      <c r="U33" s="114"/>
      <c r="V33" s="114"/>
      <c r="W33" s="114"/>
      <c r="X33" s="114"/>
      <c r="Y33" s="108"/>
    </row>
    <row r="34" spans="1:25" hidden="1">
      <c r="A34" s="64"/>
      <c r="B34" s="127"/>
      <c r="C34" s="126"/>
      <c r="D34" s="115"/>
      <c r="E34" s="114"/>
      <c r="F34" s="114"/>
      <c r="G34" s="114"/>
      <c r="H34" s="114"/>
      <c r="I34" s="114"/>
      <c r="J34" s="114"/>
      <c r="K34" s="114"/>
      <c r="L34" s="114"/>
      <c r="M34" s="114"/>
      <c r="N34" s="114"/>
      <c r="O34" s="114"/>
      <c r="P34" s="114"/>
      <c r="Q34" s="114"/>
      <c r="R34" s="114"/>
      <c r="S34" s="114"/>
      <c r="T34" s="114"/>
      <c r="U34" s="114"/>
      <c r="V34" s="114"/>
      <c r="W34" s="114"/>
      <c r="X34" s="114"/>
      <c r="Y34" s="108"/>
    </row>
    <row r="35" spans="1:25" hidden="1">
      <c r="A35" s="64"/>
      <c r="B35" s="127"/>
      <c r="C35" s="126"/>
      <c r="D35" s="110"/>
      <c r="E35" s="257" t="s">
        <v>132</v>
      </c>
      <c r="F35" s="257"/>
      <c r="G35" s="257"/>
      <c r="H35" s="257"/>
      <c r="I35" s="257"/>
      <c r="J35" s="257"/>
      <c r="K35" s="257"/>
      <c r="L35" s="257"/>
      <c r="M35" s="257"/>
      <c r="N35" s="257"/>
      <c r="O35" s="257"/>
      <c r="P35" s="257"/>
      <c r="Q35" s="257"/>
      <c r="R35" s="257"/>
      <c r="S35" s="257"/>
      <c r="T35" s="257"/>
      <c r="U35" s="257"/>
      <c r="V35" s="257"/>
      <c r="W35" s="257"/>
      <c r="X35" s="257"/>
      <c r="Y35" s="108"/>
    </row>
    <row r="36" spans="1:25" hidden="1">
      <c r="A36" s="64"/>
      <c r="B36" s="127"/>
      <c r="C36" s="126"/>
      <c r="D36" s="110"/>
      <c r="E36" s="257"/>
      <c r="F36" s="257"/>
      <c r="G36" s="257"/>
      <c r="H36" s="257"/>
      <c r="I36" s="257"/>
      <c r="J36" s="257"/>
      <c r="K36" s="257"/>
      <c r="L36" s="257"/>
      <c r="M36" s="257"/>
      <c r="N36" s="257"/>
      <c r="O36" s="257"/>
      <c r="P36" s="257"/>
      <c r="Q36" s="257"/>
      <c r="R36" s="257"/>
      <c r="S36" s="257"/>
      <c r="T36" s="257"/>
      <c r="U36" s="257"/>
      <c r="V36" s="257"/>
      <c r="W36" s="257"/>
      <c r="X36" s="257"/>
      <c r="Y36" s="108"/>
    </row>
    <row r="37" spans="1:25" hidden="1">
      <c r="A37" s="64"/>
      <c r="B37" s="127"/>
      <c r="C37" s="126"/>
      <c r="D37" s="110"/>
      <c r="E37" s="257"/>
      <c r="F37" s="257"/>
      <c r="G37" s="257"/>
      <c r="H37" s="257"/>
      <c r="I37" s="257"/>
      <c r="J37" s="257"/>
      <c r="K37" s="257"/>
      <c r="L37" s="257"/>
      <c r="M37" s="257"/>
      <c r="N37" s="257"/>
      <c r="O37" s="257"/>
      <c r="P37" s="257"/>
      <c r="Q37" s="257"/>
      <c r="R37" s="257"/>
      <c r="S37" s="257"/>
      <c r="T37" s="257"/>
      <c r="U37" s="257"/>
      <c r="V37" s="257"/>
      <c r="W37" s="257"/>
      <c r="X37" s="257"/>
      <c r="Y37" s="108"/>
    </row>
    <row r="38" spans="1:25" hidden="1">
      <c r="A38" s="64"/>
      <c r="B38" s="127"/>
      <c r="C38" s="126"/>
      <c r="D38" s="110"/>
      <c r="E38" s="257"/>
      <c r="F38" s="257"/>
      <c r="G38" s="257"/>
      <c r="H38" s="257"/>
      <c r="I38" s="257"/>
      <c r="J38" s="257"/>
      <c r="K38" s="257"/>
      <c r="L38" s="257"/>
      <c r="M38" s="257"/>
      <c r="N38" s="257"/>
      <c r="O38" s="257"/>
      <c r="P38" s="257"/>
      <c r="Q38" s="257"/>
      <c r="R38" s="257"/>
      <c r="S38" s="257"/>
      <c r="T38" s="257"/>
      <c r="U38" s="257"/>
      <c r="V38" s="257"/>
      <c r="W38" s="257"/>
      <c r="X38" s="257"/>
      <c r="Y38" s="108"/>
    </row>
    <row r="39" spans="1:25" hidden="1">
      <c r="A39" s="64"/>
      <c r="B39" s="127"/>
      <c r="C39" s="126"/>
      <c r="D39" s="110"/>
      <c r="E39" s="257"/>
      <c r="F39" s="257"/>
      <c r="G39" s="257"/>
      <c r="H39" s="257"/>
      <c r="I39" s="257"/>
      <c r="J39" s="257"/>
      <c r="K39" s="257"/>
      <c r="L39" s="257"/>
      <c r="M39" s="257"/>
      <c r="N39" s="257"/>
      <c r="O39" s="257"/>
      <c r="P39" s="257"/>
      <c r="Q39" s="257"/>
      <c r="R39" s="257"/>
      <c r="S39" s="257"/>
      <c r="T39" s="257"/>
      <c r="U39" s="257"/>
      <c r="V39" s="257"/>
      <c r="W39" s="257"/>
      <c r="X39" s="257"/>
      <c r="Y39" s="108"/>
    </row>
    <row r="40" spans="1:25" hidden="1">
      <c r="A40" s="64"/>
      <c r="B40" s="127"/>
      <c r="C40" s="126"/>
      <c r="D40" s="110"/>
      <c r="E40" s="264" t="s">
        <v>133</v>
      </c>
      <c r="F40" s="264"/>
      <c r="G40" s="264"/>
      <c r="H40" s="264"/>
      <c r="I40" s="264"/>
      <c r="J40" s="264"/>
      <c r="K40" s="264"/>
      <c r="L40" s="264"/>
      <c r="M40" s="264"/>
      <c r="N40" s="264"/>
      <c r="O40" s="264"/>
      <c r="P40" s="264"/>
      <c r="Q40" s="264"/>
      <c r="R40" s="264"/>
      <c r="S40" s="264"/>
      <c r="T40" s="264"/>
      <c r="U40" s="264"/>
      <c r="V40" s="264"/>
      <c r="W40" s="264"/>
      <c r="X40" s="264"/>
      <c r="Y40" s="108"/>
    </row>
    <row r="41" spans="1:25" hidden="1">
      <c r="A41" s="64"/>
      <c r="B41" s="127"/>
      <c r="C41" s="126"/>
      <c r="D41" s="110"/>
      <c r="E41" s="257"/>
      <c r="F41" s="257"/>
      <c r="G41" s="257"/>
      <c r="H41" s="257"/>
      <c r="I41" s="257"/>
      <c r="J41" s="257"/>
      <c r="K41" s="257"/>
      <c r="L41" s="257"/>
      <c r="M41" s="257"/>
      <c r="N41" s="257"/>
      <c r="O41" s="257"/>
      <c r="P41" s="257"/>
      <c r="Q41" s="257"/>
      <c r="R41" s="257"/>
      <c r="S41" s="257"/>
      <c r="T41" s="257"/>
      <c r="U41" s="257"/>
      <c r="V41" s="257"/>
      <c r="W41" s="257"/>
      <c r="X41" s="257"/>
      <c r="Y41" s="108"/>
    </row>
    <row r="42" spans="1:25" hidden="1">
      <c r="A42" s="64"/>
      <c r="B42" s="127"/>
      <c r="C42" s="126"/>
      <c r="D42" s="110"/>
      <c r="E42" s="257"/>
      <c r="F42" s="257"/>
      <c r="G42" s="257"/>
      <c r="H42" s="257"/>
      <c r="I42" s="257"/>
      <c r="J42" s="257"/>
      <c r="K42" s="257"/>
      <c r="L42" s="257"/>
      <c r="M42" s="257"/>
      <c r="N42" s="257"/>
      <c r="O42" s="257"/>
      <c r="P42" s="257"/>
      <c r="Q42" s="257"/>
      <c r="R42" s="257"/>
      <c r="S42" s="257"/>
      <c r="T42" s="257"/>
      <c r="U42" s="257"/>
      <c r="V42" s="257"/>
      <c r="W42" s="257"/>
      <c r="X42" s="257"/>
      <c r="Y42" s="108"/>
    </row>
    <row r="43" spans="1:25" hidden="1">
      <c r="A43" s="64"/>
      <c r="B43" s="127"/>
      <c r="C43" s="126"/>
      <c r="D43" s="110"/>
      <c r="E43" s="257"/>
      <c r="F43" s="257"/>
      <c r="G43" s="257"/>
      <c r="H43" s="257"/>
      <c r="I43" s="257"/>
      <c r="J43" s="257"/>
      <c r="K43" s="257"/>
      <c r="L43" s="257"/>
      <c r="M43" s="257"/>
      <c r="N43" s="257"/>
      <c r="O43" s="257"/>
      <c r="P43" s="257"/>
      <c r="Q43" s="257"/>
      <c r="R43" s="257"/>
      <c r="S43" s="257"/>
      <c r="T43" s="257"/>
      <c r="U43" s="257"/>
      <c r="V43" s="257"/>
      <c r="W43" s="257"/>
      <c r="X43" s="257"/>
      <c r="Y43" s="108"/>
    </row>
    <row r="44" spans="1:25" hidden="1">
      <c r="A44" s="64"/>
      <c r="B44" s="127"/>
      <c r="C44" s="126"/>
      <c r="D44" s="115"/>
      <c r="E44" s="257"/>
      <c r="F44" s="257"/>
      <c r="G44" s="257"/>
      <c r="H44" s="257"/>
      <c r="I44" s="257"/>
      <c r="J44" s="257"/>
      <c r="K44" s="257"/>
      <c r="L44" s="257"/>
      <c r="M44" s="257"/>
      <c r="N44" s="257"/>
      <c r="O44" s="257"/>
      <c r="P44" s="257"/>
      <c r="Q44" s="257"/>
      <c r="R44" s="257"/>
      <c r="S44" s="257"/>
      <c r="T44" s="257"/>
      <c r="U44" s="257"/>
      <c r="V44" s="257"/>
      <c r="W44" s="257"/>
      <c r="X44" s="257"/>
      <c r="Y44" s="108"/>
    </row>
    <row r="45" spans="1:25" hidden="1">
      <c r="A45" s="64"/>
      <c r="B45" s="127"/>
      <c r="C45" s="126"/>
      <c r="D45" s="115"/>
      <c r="E45" s="257"/>
      <c r="F45" s="257"/>
      <c r="G45" s="257"/>
      <c r="H45" s="257"/>
      <c r="I45" s="257"/>
      <c r="J45" s="257"/>
      <c r="K45" s="257"/>
      <c r="L45" s="257"/>
      <c r="M45" s="257"/>
      <c r="N45" s="257"/>
      <c r="O45" s="257"/>
      <c r="P45" s="257"/>
      <c r="Q45" s="257"/>
      <c r="R45" s="257"/>
      <c r="S45" s="257"/>
      <c r="T45" s="257"/>
      <c r="U45" s="257"/>
      <c r="V45" s="257"/>
      <c r="W45" s="257"/>
      <c r="X45" s="257"/>
      <c r="Y45" s="108"/>
    </row>
    <row r="46" spans="1:25" hidden="1">
      <c r="A46" s="64"/>
      <c r="B46" s="127"/>
      <c r="C46" s="126"/>
      <c r="D46" s="110"/>
      <c r="E46" s="251" t="s">
        <v>134</v>
      </c>
      <c r="F46" s="251"/>
      <c r="G46" s="251"/>
      <c r="H46" s="251"/>
      <c r="I46" s="251"/>
      <c r="J46" s="251"/>
      <c r="K46" s="251"/>
      <c r="L46" s="251"/>
      <c r="M46" s="251"/>
      <c r="N46" s="251"/>
      <c r="O46" s="251"/>
      <c r="P46" s="251"/>
      <c r="Q46" s="251"/>
      <c r="R46" s="251"/>
      <c r="S46" s="251"/>
      <c r="T46" s="251"/>
      <c r="U46" s="251"/>
      <c r="V46" s="251"/>
      <c r="W46" s="251"/>
      <c r="X46" s="251"/>
      <c r="Y46" s="108"/>
    </row>
    <row r="47" spans="1:25" hidden="1">
      <c r="A47" s="64"/>
      <c r="B47" s="127"/>
      <c r="C47" s="126"/>
      <c r="D47" s="110"/>
      <c r="E47" s="251"/>
      <c r="F47" s="251"/>
      <c r="G47" s="251"/>
      <c r="H47" s="251"/>
      <c r="I47" s="251"/>
      <c r="J47" s="251"/>
      <c r="K47" s="251"/>
      <c r="L47" s="251"/>
      <c r="M47" s="251"/>
      <c r="N47" s="251"/>
      <c r="O47" s="251"/>
      <c r="P47" s="251"/>
      <c r="Q47" s="251"/>
      <c r="R47" s="251"/>
      <c r="S47" s="251"/>
      <c r="T47" s="251"/>
      <c r="U47" s="251"/>
      <c r="V47" s="251"/>
      <c r="W47" s="251"/>
      <c r="X47" s="251"/>
      <c r="Y47" s="108"/>
    </row>
    <row r="48" spans="1:25" hidden="1">
      <c r="A48" s="64"/>
      <c r="B48" s="127"/>
      <c r="C48" s="126"/>
      <c r="D48" s="110"/>
      <c r="E48" s="251"/>
      <c r="F48" s="251"/>
      <c r="G48" s="251"/>
      <c r="H48" s="251"/>
      <c r="I48" s="251"/>
      <c r="J48" s="251"/>
      <c r="K48" s="251"/>
      <c r="L48" s="251"/>
      <c r="M48" s="251"/>
      <c r="N48" s="251"/>
      <c r="O48" s="251"/>
      <c r="P48" s="251"/>
      <c r="Q48" s="251"/>
      <c r="R48" s="251"/>
      <c r="S48" s="251"/>
      <c r="T48" s="251"/>
      <c r="U48" s="251"/>
      <c r="V48" s="251"/>
      <c r="W48" s="251"/>
      <c r="X48" s="251"/>
      <c r="Y48" s="108"/>
    </row>
    <row r="49" spans="1:25" hidden="1">
      <c r="A49" s="64"/>
      <c r="B49" s="127"/>
      <c r="C49" s="126"/>
      <c r="D49" s="110"/>
      <c r="E49" s="251"/>
      <c r="F49" s="251"/>
      <c r="G49" s="251"/>
      <c r="H49" s="251"/>
      <c r="I49" s="251"/>
      <c r="J49" s="251"/>
      <c r="K49" s="251"/>
      <c r="L49" s="251"/>
      <c r="M49" s="251"/>
      <c r="N49" s="251"/>
      <c r="O49" s="251"/>
      <c r="P49" s="251"/>
      <c r="Q49" s="251"/>
      <c r="R49" s="251"/>
      <c r="S49" s="251"/>
      <c r="T49" s="251"/>
      <c r="U49" s="251"/>
      <c r="V49" s="251"/>
      <c r="W49" s="251"/>
      <c r="X49" s="251"/>
      <c r="Y49" s="108"/>
    </row>
    <row r="50" spans="1:25" hidden="1">
      <c r="A50" s="64"/>
      <c r="B50" s="127"/>
      <c r="C50" s="126"/>
      <c r="D50" s="110"/>
      <c r="E50" s="251"/>
      <c r="F50" s="251"/>
      <c r="G50" s="251"/>
      <c r="H50" s="251"/>
      <c r="I50" s="251"/>
      <c r="J50" s="251"/>
      <c r="K50" s="251"/>
      <c r="L50" s="251"/>
      <c r="M50" s="251"/>
      <c r="N50" s="251"/>
      <c r="O50" s="251"/>
      <c r="P50" s="251"/>
      <c r="Q50" s="251"/>
      <c r="R50" s="251"/>
      <c r="S50" s="251"/>
      <c r="T50" s="251"/>
      <c r="U50" s="251"/>
      <c r="V50" s="251"/>
      <c r="W50" s="251"/>
      <c r="X50" s="251"/>
      <c r="Y50" s="108"/>
    </row>
    <row r="51" spans="1:25" hidden="1">
      <c r="A51" s="64"/>
      <c r="B51" s="127"/>
      <c r="C51" s="126"/>
      <c r="D51" s="110"/>
      <c r="E51" s="251"/>
      <c r="F51" s="251"/>
      <c r="G51" s="251"/>
      <c r="H51" s="251"/>
      <c r="I51" s="251"/>
      <c r="J51" s="251"/>
      <c r="K51" s="251"/>
      <c r="L51" s="251"/>
      <c r="M51" s="251"/>
      <c r="N51" s="251"/>
      <c r="O51" s="251"/>
      <c r="P51" s="251"/>
      <c r="Q51" s="251"/>
      <c r="R51" s="251"/>
      <c r="S51" s="251"/>
      <c r="T51" s="251"/>
      <c r="U51" s="251"/>
      <c r="V51" s="251"/>
      <c r="W51" s="251"/>
      <c r="X51" s="251"/>
      <c r="Y51" s="108"/>
    </row>
    <row r="52" spans="1:25" hidden="1">
      <c r="A52" s="64"/>
      <c r="B52" s="127"/>
      <c r="C52" s="126"/>
      <c r="D52" s="110"/>
      <c r="E52" s="251"/>
      <c r="F52" s="251"/>
      <c r="G52" s="251"/>
      <c r="H52" s="251"/>
      <c r="I52" s="251"/>
      <c r="J52" s="251"/>
      <c r="K52" s="251"/>
      <c r="L52" s="251"/>
      <c r="M52" s="251"/>
      <c r="N52" s="251"/>
      <c r="O52" s="251"/>
      <c r="P52" s="251"/>
      <c r="Q52" s="251"/>
      <c r="R52" s="251"/>
      <c r="S52" s="251"/>
      <c r="T52" s="251"/>
      <c r="U52" s="251"/>
      <c r="V52" s="251"/>
      <c r="W52" s="251"/>
      <c r="X52" s="251"/>
      <c r="Y52" s="108"/>
    </row>
    <row r="53" spans="1:25" hidden="1">
      <c r="A53" s="64"/>
      <c r="B53" s="127"/>
      <c r="C53" s="126"/>
      <c r="D53" s="110"/>
      <c r="E53" s="251"/>
      <c r="F53" s="251"/>
      <c r="G53" s="251"/>
      <c r="H53" s="251"/>
      <c r="I53" s="251"/>
      <c r="J53" s="251"/>
      <c r="K53" s="251"/>
      <c r="L53" s="251"/>
      <c r="M53" s="251"/>
      <c r="N53" s="251"/>
      <c r="O53" s="251"/>
      <c r="P53" s="251"/>
      <c r="Q53" s="251"/>
      <c r="R53" s="251"/>
      <c r="S53" s="251"/>
      <c r="T53" s="251"/>
      <c r="U53" s="251"/>
      <c r="V53" s="251"/>
      <c r="W53" s="251"/>
      <c r="X53" s="251"/>
      <c r="Y53" s="108"/>
    </row>
    <row r="54" spans="1:25" hidden="1">
      <c r="A54" s="64"/>
      <c r="B54" s="127"/>
      <c r="C54" s="126"/>
      <c r="D54" s="110"/>
      <c r="E54" s="251"/>
      <c r="F54" s="251"/>
      <c r="G54" s="251"/>
      <c r="H54" s="251"/>
      <c r="I54" s="251"/>
      <c r="J54" s="251"/>
      <c r="K54" s="251"/>
      <c r="L54" s="251"/>
      <c r="M54" s="251"/>
      <c r="N54" s="251"/>
      <c r="O54" s="251"/>
      <c r="P54" s="251"/>
      <c r="Q54" s="251"/>
      <c r="R54" s="251"/>
      <c r="S54" s="251"/>
      <c r="T54" s="251"/>
      <c r="U54" s="251"/>
      <c r="V54" s="251"/>
      <c r="W54" s="251"/>
      <c r="X54" s="251"/>
      <c r="Y54" s="108"/>
    </row>
    <row r="55" spans="1:25" hidden="1">
      <c r="A55" s="64"/>
      <c r="B55" s="127"/>
      <c r="C55" s="126"/>
      <c r="D55" s="110"/>
      <c r="E55" s="251"/>
      <c r="F55" s="251"/>
      <c r="G55" s="251"/>
      <c r="H55" s="251"/>
      <c r="I55" s="251"/>
      <c r="J55" s="251"/>
      <c r="K55" s="251"/>
      <c r="L55" s="251"/>
      <c r="M55" s="251"/>
      <c r="N55" s="251"/>
      <c r="O55" s="251"/>
      <c r="P55" s="251"/>
      <c r="Q55" s="251"/>
      <c r="R55" s="251"/>
      <c r="S55" s="251"/>
      <c r="T55" s="251"/>
      <c r="U55" s="251"/>
      <c r="V55" s="251"/>
      <c r="W55" s="251"/>
      <c r="X55" s="251"/>
      <c r="Y55" s="108"/>
    </row>
    <row r="56" spans="1:25" hidden="1">
      <c r="A56" s="64"/>
      <c r="B56" s="127"/>
      <c r="C56" s="126"/>
      <c r="D56" s="115"/>
      <c r="E56" s="251"/>
      <c r="F56" s="251"/>
      <c r="G56" s="251"/>
      <c r="H56" s="251"/>
      <c r="I56" s="251"/>
      <c r="J56" s="251"/>
      <c r="K56" s="251"/>
      <c r="L56" s="251"/>
      <c r="M56" s="251"/>
      <c r="N56" s="251"/>
      <c r="O56" s="251"/>
      <c r="P56" s="251"/>
      <c r="Q56" s="251"/>
      <c r="R56" s="251"/>
      <c r="S56" s="251"/>
      <c r="T56" s="251"/>
      <c r="U56" s="251"/>
      <c r="V56" s="251"/>
      <c r="W56" s="251"/>
      <c r="X56" s="251"/>
      <c r="Y56" s="108"/>
    </row>
    <row r="57" spans="1:25" hidden="1">
      <c r="A57" s="64"/>
      <c r="B57" s="127"/>
      <c r="C57" s="126"/>
      <c r="D57" s="115"/>
      <c r="E57" s="251"/>
      <c r="F57" s="251"/>
      <c r="G57" s="251"/>
      <c r="H57" s="251"/>
      <c r="I57" s="251"/>
      <c r="J57" s="251"/>
      <c r="K57" s="251"/>
      <c r="L57" s="251"/>
      <c r="M57" s="251"/>
      <c r="N57" s="251"/>
      <c r="O57" s="251"/>
      <c r="P57" s="251"/>
      <c r="Q57" s="251"/>
      <c r="R57" s="251"/>
      <c r="S57" s="251"/>
      <c r="T57" s="251"/>
      <c r="U57" s="251"/>
      <c r="V57" s="251"/>
      <c r="W57" s="251"/>
      <c r="X57" s="251"/>
      <c r="Y57" s="108"/>
    </row>
    <row r="58" spans="1:25" hidden="1">
      <c r="A58" s="64"/>
      <c r="B58" s="127"/>
      <c r="C58" s="126"/>
      <c r="D58" s="110"/>
      <c r="E58" s="260" t="s">
        <v>135</v>
      </c>
      <c r="F58" s="260"/>
      <c r="G58" s="260"/>
      <c r="H58" s="256" t="s">
        <v>136</v>
      </c>
      <c r="I58" s="256"/>
      <c r="J58" s="256"/>
      <c r="K58" s="256"/>
      <c r="L58" s="256"/>
      <c r="M58" s="256"/>
      <c r="N58" s="256"/>
      <c r="O58" s="256"/>
      <c r="P58" s="256"/>
      <c r="Q58" s="256"/>
      <c r="R58" s="256"/>
      <c r="S58" s="256"/>
      <c r="T58" s="256"/>
      <c r="U58" s="256"/>
      <c r="V58" s="256"/>
      <c r="W58" s="256"/>
      <c r="X58" s="256"/>
      <c r="Y58" s="108"/>
    </row>
    <row r="59" spans="1:25" hidden="1">
      <c r="A59" s="64"/>
      <c r="B59" s="127"/>
      <c r="C59" s="126"/>
      <c r="D59" s="110"/>
      <c r="E59" s="260" t="s">
        <v>137</v>
      </c>
      <c r="F59" s="260"/>
      <c r="G59" s="260"/>
      <c r="H59" s="256" t="s">
        <v>138</v>
      </c>
      <c r="I59" s="256"/>
      <c r="J59" s="256"/>
      <c r="K59" s="256"/>
      <c r="L59" s="256"/>
      <c r="M59" s="256"/>
      <c r="N59" s="256"/>
      <c r="O59" s="256"/>
      <c r="P59" s="256"/>
      <c r="Q59" s="256"/>
      <c r="R59" s="256"/>
      <c r="S59" s="256"/>
      <c r="T59" s="256"/>
      <c r="U59" s="256"/>
      <c r="V59" s="256"/>
      <c r="W59" s="256"/>
      <c r="X59" s="256"/>
      <c r="Y59" s="108"/>
    </row>
    <row r="60" spans="1:25" hidden="1">
      <c r="A60" s="64"/>
      <c r="B60" s="127"/>
      <c r="C60" s="126"/>
      <c r="D60" s="110"/>
      <c r="E60" s="260"/>
      <c r="F60" s="260"/>
      <c r="G60" s="260"/>
      <c r="H60" s="258" t="s">
        <v>139</v>
      </c>
      <c r="I60" s="258"/>
      <c r="J60" s="258"/>
      <c r="K60" s="258"/>
      <c r="L60" s="258"/>
      <c r="M60" s="258"/>
      <c r="N60" s="258"/>
      <c r="O60" s="258"/>
      <c r="P60" s="258"/>
      <c r="Q60" s="258"/>
      <c r="R60" s="258"/>
      <c r="S60" s="258"/>
      <c r="T60" s="258"/>
      <c r="U60" s="258"/>
      <c r="V60" s="258"/>
      <c r="W60" s="258"/>
      <c r="X60" s="258"/>
      <c r="Y60" s="108"/>
    </row>
    <row r="61" spans="1:25" hidden="1">
      <c r="A61" s="64"/>
      <c r="B61" s="127"/>
      <c r="C61" s="126"/>
      <c r="D61" s="110"/>
      <c r="E61" s="119"/>
      <c r="F61" s="117"/>
      <c r="G61" s="118"/>
      <c r="H61" s="258"/>
      <c r="I61" s="258"/>
      <c r="J61" s="258"/>
      <c r="K61" s="258"/>
      <c r="L61" s="258"/>
      <c r="M61" s="258"/>
      <c r="N61" s="258"/>
      <c r="O61" s="258"/>
      <c r="P61" s="258"/>
      <c r="Q61" s="258"/>
      <c r="R61" s="258"/>
      <c r="S61" s="258"/>
      <c r="T61" s="258"/>
      <c r="U61" s="258"/>
      <c r="V61" s="258"/>
      <c r="W61" s="258"/>
      <c r="X61" s="258"/>
      <c r="Y61" s="108"/>
    </row>
    <row r="62" spans="1:25" hidden="1">
      <c r="A62" s="64"/>
      <c r="B62" s="127"/>
      <c r="C62" s="126"/>
      <c r="D62" s="110"/>
      <c r="E62" s="109"/>
      <c r="F62" s="109"/>
      <c r="G62" s="109"/>
      <c r="H62" s="109"/>
      <c r="I62" s="109"/>
      <c r="J62" s="109"/>
      <c r="K62" s="109"/>
      <c r="L62" s="109"/>
      <c r="M62" s="109"/>
      <c r="N62" s="109"/>
      <c r="O62" s="109"/>
      <c r="P62" s="109"/>
      <c r="Q62" s="109"/>
      <c r="R62" s="109"/>
      <c r="S62" s="109"/>
      <c r="T62" s="109"/>
      <c r="U62" s="109"/>
      <c r="V62" s="109"/>
      <c r="W62" s="109"/>
      <c r="X62" s="109"/>
      <c r="Y62" s="108"/>
    </row>
    <row r="63" spans="1:25" hidden="1">
      <c r="A63" s="64"/>
      <c r="B63" s="127"/>
      <c r="C63" s="126"/>
      <c r="D63" s="110"/>
      <c r="E63" s="109"/>
      <c r="F63" s="109"/>
      <c r="G63" s="109"/>
      <c r="H63" s="109"/>
      <c r="I63" s="109"/>
      <c r="J63" s="109"/>
      <c r="K63" s="109"/>
      <c r="L63" s="109"/>
      <c r="M63" s="109"/>
      <c r="N63" s="109"/>
      <c r="O63" s="109"/>
      <c r="P63" s="109"/>
      <c r="Q63" s="109"/>
      <c r="R63" s="109"/>
      <c r="S63" s="109"/>
      <c r="T63" s="109"/>
      <c r="U63" s="109"/>
      <c r="V63" s="109"/>
      <c r="W63" s="109"/>
      <c r="X63" s="109"/>
      <c r="Y63" s="108"/>
    </row>
    <row r="64" spans="1:25" hidden="1">
      <c r="A64" s="64"/>
      <c r="B64" s="127"/>
      <c r="C64" s="126"/>
      <c r="D64" s="110"/>
      <c r="E64" s="109"/>
      <c r="F64" s="109"/>
      <c r="G64" s="109"/>
      <c r="H64" s="109"/>
      <c r="I64" s="109"/>
      <c r="J64" s="109"/>
      <c r="K64" s="109"/>
      <c r="L64" s="109"/>
      <c r="M64" s="109"/>
      <c r="N64" s="109"/>
      <c r="O64" s="109"/>
      <c r="P64" s="109"/>
      <c r="Q64" s="109"/>
      <c r="R64" s="109"/>
      <c r="S64" s="109"/>
      <c r="T64" s="109"/>
      <c r="U64" s="109"/>
      <c r="V64" s="109"/>
      <c r="W64" s="109"/>
      <c r="X64" s="109"/>
      <c r="Y64" s="108"/>
    </row>
    <row r="65" spans="1:25" hidden="1">
      <c r="A65" s="64"/>
      <c r="B65" s="127"/>
      <c r="C65" s="126"/>
      <c r="D65" s="110"/>
      <c r="E65" s="109"/>
      <c r="F65" s="109"/>
      <c r="G65" s="109"/>
      <c r="H65" s="109"/>
      <c r="I65" s="109"/>
      <c r="J65" s="109"/>
      <c r="K65" s="109"/>
      <c r="L65" s="109"/>
      <c r="M65" s="109"/>
      <c r="N65" s="109"/>
      <c r="O65" s="109"/>
      <c r="P65" s="109"/>
      <c r="Q65" s="109"/>
      <c r="R65" s="109"/>
      <c r="S65" s="109"/>
      <c r="T65" s="109"/>
      <c r="U65" s="109"/>
      <c r="V65" s="109"/>
      <c r="W65" s="109"/>
      <c r="X65" s="109"/>
      <c r="Y65" s="108"/>
    </row>
    <row r="66" spans="1:25" hidden="1">
      <c r="A66" s="64"/>
      <c r="B66" s="127"/>
      <c r="C66" s="126"/>
      <c r="D66" s="110"/>
      <c r="E66" s="109"/>
      <c r="F66" s="109"/>
      <c r="G66" s="109"/>
      <c r="H66" s="109"/>
      <c r="I66" s="109"/>
      <c r="J66" s="109"/>
      <c r="K66" s="109"/>
      <c r="L66" s="109"/>
      <c r="M66" s="109"/>
      <c r="N66" s="109"/>
      <c r="O66" s="109"/>
      <c r="P66" s="109"/>
      <c r="Q66" s="109"/>
      <c r="R66" s="109"/>
      <c r="S66" s="109"/>
      <c r="T66" s="109"/>
      <c r="U66" s="109"/>
      <c r="V66" s="109"/>
      <c r="W66" s="109"/>
      <c r="X66" s="109"/>
      <c r="Y66" s="108"/>
    </row>
    <row r="67" spans="1:25" hidden="1">
      <c r="A67" s="64"/>
      <c r="B67" s="127"/>
      <c r="C67" s="126"/>
      <c r="D67" s="110"/>
      <c r="E67" s="109"/>
      <c r="F67" s="109"/>
      <c r="G67" s="109"/>
      <c r="H67" s="109"/>
      <c r="I67" s="109"/>
      <c r="J67" s="109"/>
      <c r="K67" s="109"/>
      <c r="L67" s="109"/>
      <c r="M67" s="109"/>
      <c r="N67" s="109"/>
      <c r="O67" s="109"/>
      <c r="P67" s="109"/>
      <c r="Q67" s="109"/>
      <c r="R67" s="109"/>
      <c r="S67" s="109"/>
      <c r="T67" s="109"/>
      <c r="U67" s="109"/>
      <c r="V67" s="109"/>
      <c r="W67" s="109"/>
      <c r="X67" s="109"/>
      <c r="Y67" s="108"/>
    </row>
    <row r="68" spans="1:25" hidden="1">
      <c r="A68" s="64"/>
      <c r="B68" s="127"/>
      <c r="C68" s="126"/>
      <c r="D68" s="115"/>
      <c r="E68" s="114"/>
      <c r="F68" s="114"/>
      <c r="G68" s="114"/>
      <c r="H68" s="114"/>
      <c r="I68" s="114"/>
      <c r="J68" s="114"/>
      <c r="K68" s="114"/>
      <c r="L68" s="114"/>
      <c r="M68" s="114"/>
      <c r="N68" s="114"/>
      <c r="O68" s="114"/>
      <c r="P68" s="114"/>
      <c r="Q68" s="114"/>
      <c r="R68" s="114"/>
      <c r="S68" s="114"/>
      <c r="T68" s="114"/>
      <c r="U68" s="114"/>
      <c r="V68" s="114"/>
      <c r="W68" s="114"/>
      <c r="X68" s="114"/>
      <c r="Y68" s="108"/>
    </row>
    <row r="69" spans="1:25" hidden="1">
      <c r="A69" s="64"/>
      <c r="B69" s="127"/>
      <c r="C69" s="126"/>
      <c r="D69" s="115"/>
      <c r="E69" s="114"/>
      <c r="F69" s="114"/>
      <c r="G69" s="114"/>
      <c r="H69" s="114"/>
      <c r="I69" s="114"/>
      <c r="J69" s="114"/>
      <c r="K69" s="114"/>
      <c r="L69" s="114"/>
      <c r="M69" s="114"/>
      <c r="N69" s="114"/>
      <c r="O69" s="114"/>
      <c r="P69" s="114"/>
      <c r="Q69" s="114"/>
      <c r="R69" s="114"/>
      <c r="S69" s="114"/>
      <c r="T69" s="114"/>
      <c r="U69" s="114"/>
      <c r="V69" s="114"/>
      <c r="W69" s="114"/>
      <c r="X69" s="114"/>
      <c r="Y69" s="108"/>
    </row>
    <row r="70" spans="1:25" hidden="1">
      <c r="A70" s="64"/>
      <c r="B70" s="127"/>
      <c r="C70" s="126"/>
      <c r="D70" s="110"/>
      <c r="E70" s="266" t="s">
        <v>140</v>
      </c>
      <c r="F70" s="266"/>
      <c r="G70" s="266"/>
      <c r="H70" s="266"/>
      <c r="I70" s="266"/>
      <c r="J70" s="266"/>
      <c r="K70" s="266"/>
      <c r="L70" s="266"/>
      <c r="M70" s="266"/>
      <c r="N70" s="266"/>
      <c r="O70" s="266"/>
      <c r="P70" s="266"/>
      <c r="Q70" s="266"/>
      <c r="R70" s="266"/>
      <c r="S70" s="266"/>
      <c r="T70" s="266"/>
      <c r="U70" s="266"/>
      <c r="V70" s="266"/>
      <c r="W70" s="266"/>
      <c r="X70" s="266"/>
      <c r="Y70" s="108"/>
    </row>
    <row r="71" spans="1:25" hidden="1">
      <c r="A71" s="64"/>
      <c r="B71" s="127"/>
      <c r="C71" s="126"/>
      <c r="D71" s="110"/>
      <c r="E71" s="259" t="s">
        <v>141</v>
      </c>
      <c r="F71" s="259"/>
      <c r="G71" s="259"/>
      <c r="H71" s="259"/>
      <c r="I71" s="259"/>
      <c r="J71" s="259"/>
      <c r="K71" s="259"/>
      <c r="L71" s="259"/>
      <c r="M71" s="259"/>
      <c r="N71" s="259"/>
      <c r="O71" s="259"/>
      <c r="P71" s="259"/>
      <c r="Q71" s="259"/>
      <c r="R71" s="259"/>
      <c r="S71" s="259"/>
      <c r="T71" s="259"/>
      <c r="U71" s="259"/>
      <c r="V71" s="259"/>
      <c r="W71" s="259"/>
      <c r="X71" s="259"/>
      <c r="Y71" s="108"/>
    </row>
    <row r="72" spans="1:25" hidden="1">
      <c r="A72" s="64"/>
      <c r="B72" s="127"/>
      <c r="C72" s="126"/>
      <c r="D72" s="110"/>
      <c r="E72" s="259" t="s">
        <v>142</v>
      </c>
      <c r="F72" s="259"/>
      <c r="G72" s="259"/>
      <c r="H72" s="259"/>
      <c r="I72" s="259"/>
      <c r="J72" s="259"/>
      <c r="K72" s="259"/>
      <c r="L72" s="259"/>
      <c r="M72" s="259"/>
      <c r="N72" s="259"/>
      <c r="O72" s="259"/>
      <c r="P72" s="259"/>
      <c r="Q72" s="259"/>
      <c r="R72" s="259"/>
      <c r="S72" s="259"/>
      <c r="T72" s="259"/>
      <c r="U72" s="259"/>
      <c r="V72" s="259"/>
      <c r="W72" s="259"/>
      <c r="X72" s="259"/>
      <c r="Y72" s="108"/>
    </row>
    <row r="73" spans="1:25" hidden="1">
      <c r="A73" s="64"/>
      <c r="B73" s="127"/>
      <c r="C73" s="126"/>
      <c r="D73" s="110"/>
      <c r="E73" s="259" t="s">
        <v>143</v>
      </c>
      <c r="F73" s="259"/>
      <c r="G73" s="259"/>
      <c r="H73" s="259"/>
      <c r="I73" s="259"/>
      <c r="J73" s="259"/>
      <c r="K73" s="259"/>
      <c r="L73" s="259"/>
      <c r="M73" s="259"/>
      <c r="N73" s="259"/>
      <c r="O73" s="259"/>
      <c r="P73" s="259"/>
      <c r="Q73" s="259"/>
      <c r="R73" s="259"/>
      <c r="S73" s="259"/>
      <c r="T73" s="259"/>
      <c r="U73" s="259"/>
      <c r="V73" s="259"/>
      <c r="W73" s="259"/>
      <c r="X73" s="259"/>
      <c r="Y73" s="108"/>
    </row>
    <row r="74" spans="1:25" hidden="1">
      <c r="A74" s="64"/>
      <c r="B74" s="127"/>
      <c r="C74" s="126"/>
      <c r="D74" s="110"/>
      <c r="E74" s="259" t="s">
        <v>144</v>
      </c>
      <c r="F74" s="259"/>
      <c r="G74" s="259"/>
      <c r="H74" s="259"/>
      <c r="I74" s="259"/>
      <c r="J74" s="259"/>
      <c r="K74" s="259"/>
      <c r="L74" s="259"/>
      <c r="M74" s="259"/>
      <c r="N74" s="259"/>
      <c r="O74" s="259"/>
      <c r="P74" s="259"/>
      <c r="Q74" s="259"/>
      <c r="R74" s="259"/>
      <c r="S74" s="259"/>
      <c r="T74" s="259"/>
      <c r="U74" s="259"/>
      <c r="V74" s="259"/>
      <c r="W74" s="259"/>
      <c r="X74" s="259"/>
      <c r="Y74" s="108"/>
    </row>
    <row r="75" spans="1:25" hidden="1">
      <c r="A75" s="64"/>
      <c r="B75" s="127"/>
      <c r="C75" s="126"/>
      <c r="D75" s="110"/>
      <c r="E75" s="259" t="s">
        <v>145</v>
      </c>
      <c r="F75" s="259"/>
      <c r="G75" s="259"/>
      <c r="H75" s="259"/>
      <c r="I75" s="259"/>
      <c r="J75" s="259"/>
      <c r="K75" s="259"/>
      <c r="L75" s="259"/>
      <c r="M75" s="259"/>
      <c r="N75" s="259"/>
      <c r="O75" s="259"/>
      <c r="P75" s="259"/>
      <c r="Q75" s="259"/>
      <c r="R75" s="259"/>
      <c r="S75" s="259"/>
      <c r="T75" s="259"/>
      <c r="U75" s="259"/>
      <c r="V75" s="259"/>
      <c r="W75" s="259"/>
      <c r="X75" s="259"/>
      <c r="Y75" s="108"/>
    </row>
    <row r="76" spans="1:25" hidden="1">
      <c r="A76" s="64"/>
      <c r="B76" s="127"/>
      <c r="C76" s="126"/>
      <c r="D76" s="110"/>
      <c r="E76" s="259" t="s">
        <v>146</v>
      </c>
      <c r="F76" s="259"/>
      <c r="G76" s="259"/>
      <c r="H76" s="259"/>
      <c r="I76" s="259"/>
      <c r="J76" s="259"/>
      <c r="K76" s="259"/>
      <c r="L76" s="259"/>
      <c r="M76" s="259"/>
      <c r="N76" s="259"/>
      <c r="O76" s="259"/>
      <c r="P76" s="259"/>
      <c r="Q76" s="259"/>
      <c r="R76" s="259"/>
      <c r="S76" s="259"/>
      <c r="T76" s="259"/>
      <c r="U76" s="259"/>
      <c r="V76" s="259"/>
      <c r="W76" s="259"/>
      <c r="X76" s="259"/>
      <c r="Y76" s="108"/>
    </row>
    <row r="77" spans="1:25" hidden="1">
      <c r="A77" s="64"/>
      <c r="B77" s="127"/>
      <c r="C77" s="126"/>
      <c r="D77" s="110"/>
      <c r="E77" s="259" t="s">
        <v>147</v>
      </c>
      <c r="F77" s="259"/>
      <c r="G77" s="259"/>
      <c r="H77" s="259"/>
      <c r="I77" s="259"/>
      <c r="J77" s="259"/>
      <c r="K77" s="259"/>
      <c r="L77" s="259"/>
      <c r="M77" s="259"/>
      <c r="N77" s="259"/>
      <c r="O77" s="259"/>
      <c r="P77" s="259"/>
      <c r="Q77" s="259"/>
      <c r="R77" s="259"/>
      <c r="S77" s="259"/>
      <c r="T77" s="259"/>
      <c r="U77" s="259"/>
      <c r="V77" s="259"/>
      <c r="W77" s="259"/>
      <c r="X77" s="259"/>
      <c r="Y77" s="108"/>
    </row>
    <row r="78" spans="1:25" hidden="1">
      <c r="A78" s="64"/>
      <c r="B78" s="127"/>
      <c r="C78" s="126"/>
      <c r="D78" s="110"/>
      <c r="E78" s="129"/>
      <c r="F78" s="129"/>
      <c r="G78" s="129"/>
      <c r="H78" s="129"/>
      <c r="I78" s="129"/>
      <c r="J78" s="129"/>
      <c r="K78" s="129"/>
      <c r="L78" s="129"/>
      <c r="M78" s="129"/>
      <c r="N78" s="129"/>
      <c r="O78" s="129"/>
      <c r="P78" s="129"/>
      <c r="Q78" s="129"/>
      <c r="R78" s="129"/>
      <c r="S78" s="129"/>
      <c r="T78" s="129"/>
      <c r="U78" s="129"/>
      <c r="V78" s="129"/>
      <c r="W78" s="129"/>
      <c r="X78" s="129"/>
      <c r="Y78" s="108"/>
    </row>
    <row r="79" spans="1:25" hidden="1">
      <c r="A79" s="64"/>
      <c r="B79" s="127"/>
      <c r="C79" s="126"/>
      <c r="D79" s="110"/>
      <c r="E79" s="266"/>
      <c r="F79" s="266"/>
      <c r="G79" s="266"/>
      <c r="H79" s="266"/>
      <c r="I79" s="266"/>
      <c r="J79" s="266"/>
      <c r="K79" s="266"/>
      <c r="L79" s="266"/>
      <c r="M79" s="266"/>
      <c r="N79" s="266"/>
      <c r="O79" s="266"/>
      <c r="P79" s="266"/>
      <c r="Q79" s="266"/>
      <c r="R79" s="266"/>
      <c r="S79" s="266"/>
      <c r="T79" s="266"/>
      <c r="U79" s="266"/>
      <c r="V79" s="266"/>
      <c r="W79" s="266"/>
      <c r="X79" s="266"/>
      <c r="Y79" s="108"/>
    </row>
    <row r="80" spans="1:25" hidden="1">
      <c r="A80" s="64"/>
      <c r="B80" s="127"/>
      <c r="C80" s="126"/>
      <c r="D80" s="110"/>
      <c r="E80" s="262"/>
      <c r="F80" s="262"/>
      <c r="G80" s="262"/>
      <c r="H80" s="262"/>
      <c r="I80" s="265"/>
      <c r="J80" s="265"/>
      <c r="K80" s="265"/>
      <c r="L80" s="265"/>
      <c r="M80" s="265"/>
      <c r="N80" s="265"/>
      <c r="O80" s="265"/>
      <c r="P80" s="265"/>
      <c r="Q80" s="265"/>
      <c r="R80" s="265"/>
      <c r="S80" s="265"/>
      <c r="T80" s="265"/>
      <c r="U80" s="265"/>
      <c r="V80" s="265"/>
      <c r="W80" s="265"/>
      <c r="X80" s="265"/>
      <c r="Y80" s="108"/>
    </row>
    <row r="81" spans="1:25" hidden="1">
      <c r="A81" s="64"/>
      <c r="B81" s="127"/>
      <c r="C81" s="126"/>
      <c r="D81" s="110"/>
      <c r="E81" s="258"/>
      <c r="F81" s="258"/>
      <c r="G81" s="258"/>
      <c r="H81" s="268"/>
      <c r="I81" s="268"/>
      <c r="J81" s="268"/>
      <c r="K81" s="268"/>
      <c r="L81" s="268"/>
      <c r="M81" s="268"/>
      <c r="N81" s="268"/>
      <c r="O81" s="268"/>
      <c r="P81" s="268"/>
      <c r="Q81" s="268"/>
      <c r="R81" s="268"/>
      <c r="S81" s="268"/>
      <c r="T81" s="268"/>
      <c r="U81" s="268"/>
      <c r="V81" s="268"/>
      <c r="W81" s="268"/>
      <c r="X81" s="268"/>
      <c r="Y81" s="108"/>
    </row>
    <row r="82" spans="1:25" hidden="1">
      <c r="A82" s="64"/>
      <c r="B82" s="127"/>
      <c r="C82" s="126"/>
      <c r="D82" s="110"/>
      <c r="E82" s="260" t="s">
        <v>148</v>
      </c>
      <c r="F82" s="260"/>
      <c r="G82" s="260"/>
      <c r="H82" s="263" t="s">
        <v>149</v>
      </c>
      <c r="I82" s="263"/>
      <c r="J82" s="263"/>
      <c r="K82" s="263"/>
      <c r="L82" s="263"/>
      <c r="M82" s="263"/>
      <c r="N82" s="263"/>
      <c r="O82" s="263"/>
      <c r="P82" s="263"/>
      <c r="Q82" s="263"/>
      <c r="R82" s="263"/>
      <c r="S82" s="263"/>
      <c r="T82" s="263"/>
      <c r="U82" s="263"/>
      <c r="V82" s="263"/>
      <c r="W82" s="263"/>
      <c r="X82" s="263"/>
      <c r="Y82" s="108"/>
    </row>
    <row r="83" spans="1:25" hidden="1">
      <c r="A83" s="64"/>
      <c r="B83" s="127"/>
      <c r="C83" s="126"/>
      <c r="D83" s="110"/>
      <c r="E83" s="260" t="s">
        <v>135</v>
      </c>
      <c r="F83" s="260"/>
      <c r="G83" s="260"/>
      <c r="H83" s="263" t="s">
        <v>150</v>
      </c>
      <c r="I83" s="263"/>
      <c r="J83" s="263"/>
      <c r="K83" s="263"/>
      <c r="L83" s="263"/>
      <c r="M83" s="263"/>
      <c r="N83" s="263"/>
      <c r="O83" s="263"/>
      <c r="P83" s="263"/>
      <c r="Q83" s="263"/>
      <c r="R83" s="263"/>
      <c r="S83" s="263"/>
      <c r="T83" s="263"/>
      <c r="U83" s="263"/>
      <c r="V83" s="263"/>
      <c r="W83" s="263"/>
      <c r="X83" s="263"/>
      <c r="Y83" s="108"/>
    </row>
    <row r="84" spans="1:25" hidden="1">
      <c r="A84" s="64"/>
      <c r="B84" s="127"/>
      <c r="C84" s="126"/>
      <c r="D84" s="110"/>
      <c r="E84" s="119"/>
      <c r="F84" s="117"/>
      <c r="G84" s="118"/>
      <c r="H84" s="258"/>
      <c r="I84" s="258"/>
      <c r="J84" s="258"/>
      <c r="K84" s="258"/>
      <c r="L84" s="258"/>
      <c r="M84" s="258"/>
      <c r="N84" s="258"/>
      <c r="O84" s="258"/>
      <c r="P84" s="258"/>
      <c r="Q84" s="258"/>
      <c r="R84" s="258"/>
      <c r="S84" s="258"/>
      <c r="T84" s="258"/>
      <c r="U84" s="258"/>
      <c r="V84" s="258"/>
      <c r="W84" s="258"/>
      <c r="X84" s="258"/>
      <c r="Y84" s="108"/>
    </row>
    <row r="85" spans="1:25" hidden="1">
      <c r="A85" s="64"/>
      <c r="B85" s="127"/>
      <c r="C85" s="126"/>
      <c r="D85" s="110"/>
      <c r="E85" s="109"/>
      <c r="F85" s="109"/>
      <c r="G85" s="109"/>
      <c r="H85" s="116"/>
      <c r="I85" s="116"/>
      <c r="J85" s="116"/>
      <c r="K85" s="116"/>
      <c r="L85" s="116"/>
      <c r="M85" s="116"/>
      <c r="N85" s="116"/>
      <c r="O85" s="116"/>
      <c r="P85" s="116"/>
      <c r="Q85" s="116"/>
      <c r="R85" s="116"/>
      <c r="S85" s="116"/>
      <c r="T85" s="116"/>
      <c r="U85" s="116"/>
      <c r="V85" s="116"/>
      <c r="W85" s="109"/>
      <c r="X85" s="109"/>
      <c r="Y85" s="108"/>
    </row>
    <row r="86" spans="1:25" hidden="1">
      <c r="A86" s="64"/>
      <c r="B86" s="127"/>
      <c r="C86" s="126"/>
      <c r="D86" s="110"/>
      <c r="E86" s="109"/>
      <c r="F86" s="109"/>
      <c r="G86" s="109"/>
      <c r="H86" s="109"/>
      <c r="I86" s="109"/>
      <c r="J86" s="109"/>
      <c r="K86" s="109"/>
      <c r="L86" s="109"/>
      <c r="M86" s="109"/>
      <c r="N86" s="109"/>
      <c r="O86" s="109"/>
      <c r="P86" s="109"/>
      <c r="Q86" s="109"/>
      <c r="R86" s="109"/>
      <c r="S86" s="109"/>
      <c r="T86" s="109"/>
      <c r="U86" s="109"/>
      <c r="V86" s="109"/>
      <c r="W86" s="109"/>
      <c r="X86" s="109"/>
      <c r="Y86" s="108"/>
    </row>
    <row r="87" spans="1:25" hidden="1">
      <c r="A87" s="64"/>
      <c r="B87" s="127"/>
      <c r="C87" s="126"/>
      <c r="D87" s="110"/>
      <c r="E87" s="109"/>
      <c r="F87" s="109"/>
      <c r="G87" s="109"/>
      <c r="H87" s="109"/>
      <c r="I87" s="109"/>
      <c r="J87" s="109"/>
      <c r="K87" s="109"/>
      <c r="L87" s="109"/>
      <c r="M87" s="109"/>
      <c r="N87" s="109"/>
      <c r="O87" s="109"/>
      <c r="P87" s="109"/>
      <c r="Q87" s="109"/>
      <c r="R87" s="109"/>
      <c r="S87" s="109"/>
      <c r="T87" s="109"/>
      <c r="U87" s="109"/>
      <c r="V87" s="109"/>
      <c r="W87" s="109"/>
      <c r="X87" s="109"/>
      <c r="Y87" s="108"/>
    </row>
    <row r="88" spans="1:25" hidden="1">
      <c r="A88" s="64"/>
      <c r="B88" s="127"/>
      <c r="C88" s="126"/>
      <c r="D88" s="110"/>
      <c r="E88" s="109"/>
      <c r="F88" s="109"/>
      <c r="G88" s="109"/>
      <c r="H88" s="109"/>
      <c r="I88" s="109"/>
      <c r="J88" s="109"/>
      <c r="K88" s="109"/>
      <c r="L88" s="109"/>
      <c r="M88" s="109"/>
      <c r="N88" s="109"/>
      <c r="O88" s="109"/>
      <c r="P88" s="109"/>
      <c r="Q88" s="109"/>
      <c r="R88" s="109"/>
      <c r="S88" s="109"/>
      <c r="T88" s="109"/>
      <c r="U88" s="109"/>
      <c r="V88" s="109"/>
      <c r="W88" s="109"/>
      <c r="X88" s="109"/>
      <c r="Y88" s="108"/>
    </row>
    <row r="89" spans="1:25" hidden="1">
      <c r="A89" s="64"/>
      <c r="B89" s="127"/>
      <c r="C89" s="126"/>
      <c r="D89" s="110"/>
      <c r="E89" s="109"/>
      <c r="F89" s="109"/>
      <c r="G89" s="109"/>
      <c r="H89" s="109"/>
      <c r="I89" s="109"/>
      <c r="J89" s="109"/>
      <c r="K89" s="109"/>
      <c r="L89" s="109"/>
      <c r="M89" s="109"/>
      <c r="N89" s="109"/>
      <c r="O89" s="109"/>
      <c r="P89" s="109"/>
      <c r="Q89" s="109"/>
      <c r="R89" s="109"/>
      <c r="S89" s="109"/>
      <c r="T89" s="109"/>
      <c r="U89" s="109"/>
      <c r="V89" s="109"/>
      <c r="W89" s="109"/>
      <c r="X89" s="109"/>
      <c r="Y89" s="108"/>
    </row>
    <row r="90" spans="1:25" hidden="1">
      <c r="A90" s="64"/>
      <c r="B90" s="127"/>
      <c r="C90" s="126"/>
      <c r="D90" s="110"/>
      <c r="E90" s="109"/>
      <c r="F90" s="109"/>
      <c r="G90" s="109"/>
      <c r="H90" s="109"/>
      <c r="I90" s="109"/>
      <c r="J90" s="109"/>
      <c r="K90" s="109"/>
      <c r="L90" s="109"/>
      <c r="M90" s="109"/>
      <c r="N90" s="109"/>
      <c r="O90" s="109"/>
      <c r="P90" s="109"/>
      <c r="Q90" s="109"/>
      <c r="R90" s="109"/>
      <c r="S90" s="109"/>
      <c r="T90" s="109"/>
      <c r="U90" s="109"/>
      <c r="V90" s="109"/>
      <c r="W90" s="109"/>
      <c r="X90" s="109"/>
      <c r="Y90" s="108"/>
    </row>
    <row r="91" spans="1:25" hidden="1">
      <c r="A91" s="64"/>
      <c r="B91" s="127"/>
      <c r="C91" s="126"/>
      <c r="D91" s="110"/>
      <c r="E91" s="109"/>
      <c r="F91" s="109"/>
      <c r="G91" s="109"/>
      <c r="H91" s="109"/>
      <c r="I91" s="109"/>
      <c r="J91" s="109"/>
      <c r="K91" s="109"/>
      <c r="L91" s="109"/>
      <c r="M91" s="109"/>
      <c r="N91" s="109"/>
      <c r="O91" s="109"/>
      <c r="P91" s="109"/>
      <c r="Q91" s="109"/>
      <c r="R91" s="109"/>
      <c r="S91" s="109"/>
      <c r="T91" s="109"/>
      <c r="U91" s="109"/>
      <c r="V91" s="109"/>
      <c r="W91" s="109"/>
      <c r="X91" s="109"/>
      <c r="Y91" s="108"/>
    </row>
    <row r="92" spans="1:25" hidden="1">
      <c r="A92" s="64"/>
      <c r="B92" s="127"/>
      <c r="C92" s="126"/>
      <c r="D92" s="110"/>
      <c r="E92" s="109"/>
      <c r="F92" s="109"/>
      <c r="G92" s="109"/>
      <c r="H92" s="109"/>
      <c r="I92" s="109"/>
      <c r="J92" s="109"/>
      <c r="K92" s="109"/>
      <c r="L92" s="109"/>
      <c r="M92" s="109"/>
      <c r="N92" s="109"/>
      <c r="O92" s="109"/>
      <c r="P92" s="109"/>
      <c r="Q92" s="109"/>
      <c r="R92" s="109"/>
      <c r="S92" s="109"/>
      <c r="T92" s="109"/>
      <c r="U92" s="109"/>
      <c r="V92" s="109"/>
      <c r="W92" s="109"/>
      <c r="X92" s="109"/>
      <c r="Y92" s="108"/>
    </row>
    <row r="93" spans="1:25" hidden="1">
      <c r="A93" s="64"/>
      <c r="B93" s="127"/>
      <c r="C93" s="126"/>
      <c r="D93" s="110"/>
      <c r="E93" s="109"/>
      <c r="F93" s="109"/>
      <c r="G93" s="109"/>
      <c r="H93" s="109"/>
      <c r="I93" s="109"/>
      <c r="J93" s="109"/>
      <c r="K93" s="109"/>
      <c r="L93" s="109"/>
      <c r="M93" s="109"/>
      <c r="N93" s="109"/>
      <c r="O93" s="109"/>
      <c r="P93" s="109"/>
      <c r="Q93" s="109"/>
      <c r="R93" s="109"/>
      <c r="S93" s="109"/>
      <c r="T93" s="109"/>
      <c r="U93" s="109"/>
      <c r="V93" s="109"/>
      <c r="W93" s="109"/>
      <c r="X93" s="109"/>
      <c r="Y93" s="108"/>
    </row>
    <row r="94" spans="1:25" hidden="1">
      <c r="A94" s="64"/>
      <c r="B94" s="127"/>
      <c r="C94" s="126"/>
      <c r="D94" s="110"/>
      <c r="E94" s="109"/>
      <c r="F94" s="109"/>
      <c r="G94" s="109"/>
      <c r="H94" s="109"/>
      <c r="I94" s="109"/>
      <c r="J94" s="109"/>
      <c r="K94" s="109"/>
      <c r="L94" s="109"/>
      <c r="M94" s="109"/>
      <c r="N94" s="109"/>
      <c r="O94" s="109"/>
      <c r="P94" s="109"/>
      <c r="Q94" s="109"/>
      <c r="R94" s="109"/>
      <c r="S94" s="109"/>
      <c r="T94" s="109"/>
      <c r="U94" s="109"/>
      <c r="V94" s="109"/>
      <c r="W94" s="109"/>
      <c r="X94" s="109"/>
      <c r="Y94" s="108"/>
    </row>
    <row r="95" spans="1:25" hidden="1">
      <c r="A95" s="64"/>
      <c r="B95" s="127"/>
      <c r="C95" s="126"/>
      <c r="D95" s="110"/>
      <c r="E95" s="109"/>
      <c r="F95" s="109"/>
      <c r="G95" s="109"/>
      <c r="H95" s="109"/>
      <c r="I95" s="109"/>
      <c r="J95" s="109"/>
      <c r="K95" s="109"/>
      <c r="L95" s="109"/>
      <c r="M95" s="109"/>
      <c r="N95" s="109"/>
      <c r="O95" s="109"/>
      <c r="P95" s="109"/>
      <c r="Q95" s="109"/>
      <c r="R95" s="109"/>
      <c r="S95" s="109"/>
      <c r="T95" s="109"/>
      <c r="U95" s="109"/>
      <c r="V95" s="109"/>
      <c r="W95" s="109"/>
      <c r="X95" s="109"/>
      <c r="Y95" s="108"/>
    </row>
    <row r="96" spans="1:25" hidden="1">
      <c r="A96" s="64"/>
      <c r="B96" s="127"/>
      <c r="C96" s="126"/>
      <c r="D96" s="115"/>
      <c r="E96" s="114"/>
      <c r="F96" s="114"/>
      <c r="G96" s="114"/>
      <c r="H96" s="114"/>
      <c r="I96" s="114"/>
      <c r="J96" s="114"/>
      <c r="K96" s="114"/>
      <c r="L96" s="114"/>
      <c r="M96" s="114"/>
      <c r="N96" s="114"/>
      <c r="O96" s="114"/>
      <c r="P96" s="114"/>
      <c r="Q96" s="114"/>
      <c r="R96" s="114"/>
      <c r="S96" s="114"/>
      <c r="T96" s="114"/>
      <c r="U96" s="114"/>
      <c r="V96" s="114"/>
      <c r="W96" s="114"/>
      <c r="X96" s="114"/>
      <c r="Y96" s="108"/>
    </row>
    <row r="97" spans="1:27" hidden="1">
      <c r="A97" s="64"/>
      <c r="B97" s="127"/>
      <c r="C97" s="126"/>
      <c r="D97" s="115"/>
      <c r="E97" s="114"/>
      <c r="F97" s="114"/>
      <c r="G97" s="114"/>
      <c r="H97" s="114"/>
      <c r="I97" s="114"/>
      <c r="J97" s="114"/>
      <c r="K97" s="114"/>
      <c r="L97" s="114"/>
      <c r="M97" s="114"/>
      <c r="N97" s="114"/>
      <c r="O97" s="114"/>
      <c r="P97" s="114"/>
      <c r="Q97" s="114"/>
      <c r="R97" s="114"/>
      <c r="S97" s="114"/>
      <c r="T97" s="114"/>
      <c r="U97" s="114"/>
      <c r="V97" s="114"/>
      <c r="W97" s="114"/>
      <c r="X97" s="114"/>
      <c r="Y97" s="108"/>
    </row>
    <row r="98" spans="1:27" hidden="1">
      <c r="A98" s="64"/>
      <c r="B98" s="127"/>
      <c r="C98" s="126"/>
      <c r="D98" s="110"/>
      <c r="E98" s="269" t="s">
        <v>151</v>
      </c>
      <c r="F98" s="269"/>
      <c r="G98" s="269"/>
      <c r="H98" s="269"/>
      <c r="I98" s="269"/>
      <c r="J98" s="269"/>
      <c r="K98" s="269"/>
      <c r="L98" s="269"/>
      <c r="M98" s="269"/>
      <c r="N98" s="269"/>
      <c r="O98" s="269"/>
      <c r="P98" s="269"/>
      <c r="Q98" s="269"/>
      <c r="R98" s="269"/>
      <c r="S98" s="269"/>
      <c r="T98" s="269"/>
      <c r="U98" s="269"/>
      <c r="V98" s="269"/>
      <c r="W98" s="269"/>
      <c r="X98" s="269"/>
      <c r="Y98" s="108"/>
    </row>
    <row r="99" spans="1:27" hidden="1">
      <c r="A99" s="64"/>
      <c r="B99" s="127"/>
      <c r="C99" s="126"/>
      <c r="D99" s="110"/>
      <c r="E99" s="109"/>
      <c r="F99" s="109"/>
      <c r="G99" s="109"/>
      <c r="H99" s="112"/>
      <c r="I99" s="112"/>
      <c r="J99" s="112"/>
      <c r="K99" s="112"/>
      <c r="L99" s="112"/>
      <c r="M99" s="112"/>
      <c r="N99" s="112"/>
      <c r="O99" s="111"/>
      <c r="P99" s="111"/>
      <c r="Q99" s="111"/>
      <c r="R99" s="111"/>
      <c r="S99" s="111"/>
      <c r="T99" s="111"/>
      <c r="U99" s="109"/>
      <c r="V99" s="109"/>
      <c r="W99" s="109"/>
      <c r="X99" s="109"/>
      <c r="Y99" s="108"/>
    </row>
    <row r="100" spans="1:27" hidden="1">
      <c r="A100" s="64"/>
      <c r="B100" s="127"/>
      <c r="C100" s="126"/>
      <c r="D100" s="110"/>
      <c r="E100" s="113"/>
      <c r="F100" s="267" t="s">
        <v>152</v>
      </c>
      <c r="G100" s="267"/>
      <c r="H100" s="267"/>
      <c r="I100" s="267"/>
      <c r="J100" s="267"/>
      <c r="K100" s="267"/>
      <c r="L100" s="267"/>
      <c r="M100" s="267"/>
      <c r="N100" s="267"/>
      <c r="O100" s="267"/>
      <c r="P100" s="267"/>
      <c r="Q100" s="267"/>
      <c r="R100" s="267"/>
      <c r="S100" s="267"/>
      <c r="T100" s="111"/>
      <c r="U100" s="109"/>
      <c r="V100" s="109"/>
      <c r="W100" s="109"/>
      <c r="X100" s="109"/>
      <c r="Y100" s="108"/>
      <c r="AA100" s="128" t="s">
        <v>153</v>
      </c>
    </row>
    <row r="101" spans="1:27" hidden="1">
      <c r="A101" s="64"/>
      <c r="B101" s="127"/>
      <c r="C101" s="126"/>
      <c r="D101" s="110"/>
      <c r="E101" s="109"/>
      <c r="F101" s="109"/>
      <c r="G101" s="109"/>
      <c r="H101" s="112"/>
      <c r="I101" s="112"/>
      <c r="J101" s="112"/>
      <c r="K101" s="112"/>
      <c r="L101" s="112"/>
      <c r="M101" s="112"/>
      <c r="N101" s="112"/>
      <c r="O101" s="111"/>
      <c r="P101" s="111"/>
      <c r="Q101" s="111"/>
      <c r="R101" s="111"/>
      <c r="S101" s="111"/>
      <c r="T101" s="111"/>
      <c r="U101" s="109"/>
      <c r="V101" s="109"/>
      <c r="W101" s="109"/>
      <c r="X101" s="109"/>
      <c r="Y101" s="108"/>
    </row>
    <row r="102" spans="1:27" hidden="1">
      <c r="A102" s="64"/>
      <c r="B102" s="127"/>
      <c r="C102" s="126"/>
      <c r="D102" s="110"/>
      <c r="E102" s="109"/>
      <c r="F102" s="267" t="s">
        <v>154</v>
      </c>
      <c r="G102" s="267"/>
      <c r="H102" s="267"/>
      <c r="I102" s="267"/>
      <c r="J102" s="267"/>
      <c r="K102" s="267"/>
      <c r="L102" s="267"/>
      <c r="M102" s="267"/>
      <c r="N102" s="267"/>
      <c r="O102" s="267"/>
      <c r="P102" s="267"/>
      <c r="Q102" s="267"/>
      <c r="R102" s="267"/>
      <c r="S102" s="267"/>
      <c r="T102" s="267"/>
      <c r="U102" s="267"/>
      <c r="V102" s="267"/>
      <c r="W102" s="267"/>
      <c r="X102" s="267"/>
      <c r="Y102" s="108"/>
    </row>
    <row r="103" spans="1:27" hidden="1">
      <c r="A103" s="64"/>
      <c r="B103" s="127"/>
      <c r="C103" s="126"/>
      <c r="D103" s="110"/>
      <c r="E103" s="109"/>
      <c r="F103" s="109"/>
      <c r="G103" s="109"/>
      <c r="H103" s="109"/>
      <c r="I103" s="109"/>
      <c r="J103" s="109"/>
      <c r="K103" s="109"/>
      <c r="L103" s="109"/>
      <c r="M103" s="109"/>
      <c r="N103" s="109"/>
      <c r="O103" s="109"/>
      <c r="P103" s="109"/>
      <c r="Q103" s="109"/>
      <c r="R103" s="109"/>
      <c r="S103" s="109"/>
      <c r="T103" s="109"/>
      <c r="U103" s="109"/>
      <c r="V103" s="109"/>
      <c r="W103" s="109"/>
      <c r="X103" s="109"/>
      <c r="Y103" s="108"/>
    </row>
    <row r="104" spans="1:27" hidden="1">
      <c r="A104" s="64"/>
      <c r="B104" s="127"/>
      <c r="C104" s="126"/>
      <c r="D104" s="110"/>
      <c r="E104" s="109"/>
      <c r="F104" s="109"/>
      <c r="G104" s="109"/>
      <c r="H104" s="109"/>
      <c r="I104" s="109"/>
      <c r="J104" s="109"/>
      <c r="K104" s="109"/>
      <c r="L104" s="109"/>
      <c r="M104" s="109"/>
      <c r="N104" s="109"/>
      <c r="O104" s="109"/>
      <c r="P104" s="109"/>
      <c r="Q104" s="109"/>
      <c r="R104" s="109"/>
      <c r="S104" s="109"/>
      <c r="T104" s="109"/>
      <c r="U104" s="109"/>
      <c r="V104" s="109"/>
      <c r="W104" s="109"/>
      <c r="X104" s="109"/>
      <c r="Y104" s="108"/>
    </row>
    <row r="105" spans="1:27" hidden="1">
      <c r="A105" s="64"/>
      <c r="B105" s="127"/>
      <c r="C105" s="126"/>
      <c r="D105" s="110"/>
      <c r="E105" s="109"/>
      <c r="F105" s="109"/>
      <c r="G105" s="109"/>
      <c r="H105" s="109"/>
      <c r="I105" s="109"/>
      <c r="J105" s="109"/>
      <c r="K105" s="109"/>
      <c r="L105" s="109"/>
      <c r="M105" s="109"/>
      <c r="N105" s="109"/>
      <c r="O105" s="109"/>
      <c r="P105" s="109"/>
      <c r="Q105" s="109"/>
      <c r="R105" s="109"/>
      <c r="S105" s="109"/>
      <c r="T105" s="109"/>
      <c r="U105" s="109"/>
      <c r="V105" s="109"/>
      <c r="W105" s="109"/>
      <c r="X105" s="109"/>
      <c r="Y105" s="108"/>
    </row>
    <row r="106" spans="1:27" hidden="1">
      <c r="A106" s="64"/>
      <c r="B106" s="127"/>
      <c r="C106" s="126"/>
      <c r="D106" s="110"/>
      <c r="E106" s="109"/>
      <c r="F106" s="109"/>
      <c r="G106" s="109"/>
      <c r="H106" s="109"/>
      <c r="I106" s="109"/>
      <c r="J106" s="109"/>
      <c r="K106" s="109"/>
      <c r="L106" s="109"/>
      <c r="M106" s="109"/>
      <c r="N106" s="109"/>
      <c r="O106" s="109"/>
      <c r="P106" s="109"/>
      <c r="Q106" s="109"/>
      <c r="R106" s="109"/>
      <c r="S106" s="109"/>
      <c r="T106" s="109"/>
      <c r="U106" s="109"/>
      <c r="V106" s="109"/>
      <c r="W106" s="109"/>
      <c r="X106" s="109"/>
      <c r="Y106" s="108"/>
    </row>
    <row r="107" spans="1:27" hidden="1">
      <c r="A107" s="64"/>
      <c r="B107" s="127"/>
      <c r="C107" s="126"/>
      <c r="D107" s="110"/>
      <c r="E107" s="109"/>
      <c r="F107" s="109"/>
      <c r="G107" s="109"/>
      <c r="H107" s="109"/>
      <c r="I107" s="109"/>
      <c r="J107" s="109"/>
      <c r="K107" s="109"/>
      <c r="L107" s="109"/>
      <c r="M107" s="109"/>
      <c r="N107" s="109"/>
      <c r="O107" s="109"/>
      <c r="P107" s="109"/>
      <c r="Q107" s="109"/>
      <c r="R107" s="109"/>
      <c r="S107" s="109"/>
      <c r="T107" s="109"/>
      <c r="U107" s="109"/>
      <c r="V107" s="109"/>
      <c r="W107" s="109"/>
      <c r="X107" s="109"/>
      <c r="Y107" s="108"/>
    </row>
    <row r="108" spans="1:27" hidden="1">
      <c r="A108" s="64"/>
      <c r="B108" s="127"/>
      <c r="C108" s="126"/>
      <c r="D108" s="110"/>
      <c r="E108" s="109"/>
      <c r="F108" s="109"/>
      <c r="G108" s="109"/>
      <c r="H108" s="109"/>
      <c r="I108" s="109"/>
      <c r="J108" s="109"/>
      <c r="K108" s="109"/>
      <c r="L108" s="109"/>
      <c r="M108" s="109"/>
      <c r="N108" s="109"/>
      <c r="O108" s="109"/>
      <c r="P108" s="109"/>
      <c r="Q108" s="109"/>
      <c r="R108" s="109"/>
      <c r="S108" s="109"/>
      <c r="T108" s="109"/>
      <c r="U108" s="109"/>
      <c r="V108" s="109"/>
      <c r="W108" s="109"/>
      <c r="X108" s="109"/>
      <c r="Y108" s="108"/>
    </row>
    <row r="109" spans="1:27" hidden="1">
      <c r="A109" s="64"/>
      <c r="B109" s="127"/>
      <c r="C109" s="126"/>
      <c r="D109" s="110"/>
      <c r="E109" s="109"/>
      <c r="F109" s="109"/>
      <c r="G109" s="109"/>
      <c r="H109" s="109"/>
      <c r="I109" s="109"/>
      <c r="J109" s="109"/>
      <c r="K109" s="109"/>
      <c r="L109" s="109"/>
      <c r="M109" s="109"/>
      <c r="N109" s="109"/>
      <c r="O109" s="109"/>
      <c r="P109" s="109"/>
      <c r="Q109" s="109"/>
      <c r="R109" s="109"/>
      <c r="S109" s="109"/>
      <c r="T109" s="109"/>
      <c r="U109" s="109"/>
      <c r="V109" s="109"/>
      <c r="W109" s="109"/>
      <c r="X109" s="109"/>
      <c r="Y109" s="108"/>
    </row>
    <row r="110" spans="1:27" hidden="1">
      <c r="A110" s="64"/>
      <c r="B110" s="127"/>
      <c r="C110" s="126"/>
      <c r="D110" s="110"/>
      <c r="E110" s="109"/>
      <c r="F110" s="109"/>
      <c r="G110" s="109"/>
      <c r="H110" s="109"/>
      <c r="I110" s="109"/>
      <c r="J110" s="109"/>
      <c r="K110" s="109"/>
      <c r="L110" s="109"/>
      <c r="M110" s="109"/>
      <c r="N110" s="109"/>
      <c r="O110" s="109"/>
      <c r="P110" s="109"/>
      <c r="Q110" s="109"/>
      <c r="R110" s="109"/>
      <c r="S110" s="109"/>
      <c r="T110" s="109"/>
      <c r="U110" s="109"/>
      <c r="V110" s="109"/>
      <c r="W110" s="109"/>
      <c r="X110" s="109"/>
      <c r="Y110" s="108"/>
    </row>
    <row r="111" spans="1:27" hidden="1">
      <c r="A111" s="64"/>
      <c r="B111" s="127"/>
      <c r="C111" s="126"/>
      <c r="D111" s="110"/>
      <c r="E111" s="109"/>
      <c r="F111" s="109"/>
      <c r="G111" s="109"/>
      <c r="H111" s="109"/>
      <c r="I111" s="109"/>
      <c r="J111" s="109"/>
      <c r="K111" s="109"/>
      <c r="L111" s="109"/>
      <c r="M111" s="109"/>
      <c r="N111" s="109"/>
      <c r="O111" s="109"/>
      <c r="P111" s="109"/>
      <c r="Q111" s="109"/>
      <c r="R111" s="109"/>
      <c r="S111" s="109"/>
      <c r="T111" s="109"/>
      <c r="U111" s="109"/>
      <c r="V111" s="109"/>
      <c r="W111" s="109"/>
      <c r="X111" s="109"/>
      <c r="Y111" s="108"/>
    </row>
    <row r="112" spans="1:27" hidden="1">
      <c r="A112" s="64"/>
      <c r="B112" s="127"/>
      <c r="C112" s="126"/>
      <c r="D112" s="110"/>
      <c r="E112" s="109"/>
      <c r="F112" s="109"/>
      <c r="G112" s="109"/>
      <c r="H112" s="109"/>
      <c r="I112" s="109"/>
      <c r="J112" s="109"/>
      <c r="K112" s="109"/>
      <c r="L112" s="109"/>
      <c r="M112" s="109"/>
      <c r="N112" s="109"/>
      <c r="O112" s="109"/>
      <c r="P112" s="109"/>
      <c r="Q112" s="109"/>
      <c r="R112" s="109"/>
      <c r="S112" s="109"/>
      <c r="T112" s="109"/>
      <c r="U112" s="109"/>
      <c r="V112" s="109"/>
      <c r="W112" s="109"/>
      <c r="X112" s="109"/>
      <c r="Y112" s="108"/>
    </row>
    <row r="113" spans="1:25" ht="15" customHeight="1">
      <c r="A113" s="64"/>
      <c r="B113" s="125"/>
      <c r="C113" s="124"/>
      <c r="D113" s="107"/>
      <c r="E113" s="106"/>
      <c r="F113" s="106"/>
      <c r="G113" s="106"/>
      <c r="H113" s="106"/>
      <c r="I113" s="106"/>
      <c r="J113" s="106"/>
      <c r="K113" s="106"/>
      <c r="L113" s="106"/>
      <c r="M113" s="106"/>
      <c r="N113" s="106"/>
      <c r="O113" s="106"/>
      <c r="P113" s="106"/>
      <c r="Q113" s="106"/>
      <c r="R113" s="106"/>
      <c r="S113" s="106"/>
      <c r="T113" s="106"/>
      <c r="U113" s="106"/>
      <c r="V113" s="106"/>
      <c r="W113" s="106"/>
      <c r="X113" s="106"/>
      <c r="Y113" s="105"/>
    </row>
  </sheetData>
  <sheetProtection password="FA9C" sheet="1" objects="1" scenarios="1" formatColumns="0" formatRows="0"/>
  <dataConsolidate/>
  <mergeCells count="41">
    <mergeCell ref="F102:X102"/>
    <mergeCell ref="F100:S100"/>
    <mergeCell ref="E81:G81"/>
    <mergeCell ref="H81:X81"/>
    <mergeCell ref="E82:G82"/>
    <mergeCell ref="H83:X83"/>
    <mergeCell ref="E98:X98"/>
    <mergeCell ref="E83:G83"/>
    <mergeCell ref="H84:X84"/>
    <mergeCell ref="E80:H80"/>
    <mergeCell ref="H58:X58"/>
    <mergeCell ref="H82:X82"/>
    <mergeCell ref="E40:X40"/>
    <mergeCell ref="E71:X71"/>
    <mergeCell ref="H61:X61"/>
    <mergeCell ref="I80:X80"/>
    <mergeCell ref="E77:X77"/>
    <mergeCell ref="E79:X79"/>
    <mergeCell ref="E58:G58"/>
    <mergeCell ref="E73:X73"/>
    <mergeCell ref="E59:G59"/>
    <mergeCell ref="E76:X76"/>
    <mergeCell ref="E74:X74"/>
    <mergeCell ref="E70:X70"/>
    <mergeCell ref="E72:X72"/>
    <mergeCell ref="H59:X59"/>
    <mergeCell ref="P22:X22"/>
    <mergeCell ref="E35:X39"/>
    <mergeCell ref="H60:X60"/>
    <mergeCell ref="E75:X75"/>
    <mergeCell ref="E60:G60"/>
    <mergeCell ref="E41:X45"/>
    <mergeCell ref="E46:X57"/>
    <mergeCell ref="F22:M22"/>
    <mergeCell ref="P23:W23"/>
    <mergeCell ref="B2:G2"/>
    <mergeCell ref="B3:C3"/>
    <mergeCell ref="B5:Y5"/>
    <mergeCell ref="E7:X19"/>
    <mergeCell ref="F21:M21"/>
    <mergeCell ref="P21:X21"/>
  </mergeCells>
  <hyperlinks>
    <hyperlink ref="E40" r:id="rId1" tooltip="http://www.fstrf.ru/regions/region/showlist"/>
    <hyperlink ref="H58" r:id="rId2" tooltip="Кликните по ссылке, чтобы перейти на сайт службы поддержки пользователей"/>
    <hyperlink ref="H59" r:id="rId3" tooltip="Кликните по ссылке, чтобы перейти на сайт, содержащий необходимые дистрибутивы"/>
    <hyperlink ref="H82" r:id="rId4" tooltip="Кликните по ссылке, чтобы написать письмо в службу поддержки пользователей"/>
    <hyperlink ref="H83" r:id="rId5" tooltip="Кликните по гиперссылке, чтобы перейти на web-сайт eias.ru"/>
  </hyperlinks>
  <pageMargins left="0.7" right="0.7" top="0.75" bottom="0.75" header="0.3" footer="0.3"/>
  <pageSetup paperSize="9" orientation="portrait" horizontalDpi="180" verticalDpi="180"/>
  <headerFooter alignWithMargins="0"/>
  <drawing r:id="rId6"/>
  <legacyDrawing r:id="rId7"/>
  <oleObjects>
    <mc:AlternateContent xmlns:mc="http://schemas.openxmlformats.org/markup-compatibility/2006">
      <mc:Choice Requires="x14">
        <oleObject progId="Word.Document.8" shapeId="193537" r:id="rId8">
          <objectPr defaultSize="0" autoPict="0" r:id="rId9">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1:D78"/>
  <sheetViews>
    <sheetView showGridLines="0" zoomScaleNormal="100" workbookViewId="0"/>
  </sheetViews>
  <sheetFormatPr defaultColWidth="9.109375" defaultRowHeight="11.25"/>
  <cols>
    <col min="1" max="1" width="30.6640625" style="15" customWidth="1"/>
    <col min="2" max="2" width="80.6640625" style="15" customWidth="1"/>
    <col min="3" max="3" width="30.6640625" style="15" customWidth="1"/>
    <col min="4" max="4" width="9.109375" style="14" customWidth="1"/>
    <col min="5" max="16384" width="9.109375" style="14"/>
  </cols>
  <sheetData>
    <row r="1" spans="1:4" ht="24" customHeight="1">
      <c r="A1" s="12" t="s">
        <v>84</v>
      </c>
      <c r="B1" s="12" t="s">
        <v>85</v>
      </c>
      <c r="C1" s="12" t="s">
        <v>86</v>
      </c>
      <c r="D1" s="13"/>
    </row>
    <row r="3" spans="1:4">
      <c r="A3" s="235">
        <v>41695.678414351903</v>
      </c>
      <c r="B3" s="15" t="s">
        <v>87</v>
      </c>
      <c r="C3" s="15" t="s">
        <v>88</v>
      </c>
    </row>
    <row r="4" spans="1:4">
      <c r="A4" s="235">
        <v>41695.678414351903</v>
      </c>
      <c r="B4" s="15" t="s">
        <v>89</v>
      </c>
      <c r="C4" s="15" t="s">
        <v>88</v>
      </c>
    </row>
    <row r="5" spans="1:4" ht="67.5">
      <c r="A5" s="235">
        <v>41695.678414351903</v>
      </c>
      <c r="B5" s="15" t="s">
        <v>90</v>
      </c>
      <c r="C5" s="15" t="s">
        <v>88</v>
      </c>
    </row>
    <row r="6" spans="1:4">
      <c r="A6" s="235">
        <v>41695.678414351903</v>
      </c>
      <c r="B6" s="15" t="s">
        <v>91</v>
      </c>
      <c r="C6" s="15" t="s">
        <v>88</v>
      </c>
    </row>
    <row r="7" spans="1:4">
      <c r="A7" s="235">
        <v>41695.678437499999</v>
      </c>
      <c r="B7" s="15" t="s">
        <v>92</v>
      </c>
      <c r="C7" s="15" t="s">
        <v>88</v>
      </c>
    </row>
    <row r="8" spans="1:4" ht="33.75">
      <c r="A8" s="235">
        <v>41695.678506944401</v>
      </c>
      <c r="B8" s="15" t="s">
        <v>93</v>
      </c>
      <c r="C8" s="15" t="s">
        <v>88</v>
      </c>
    </row>
    <row r="9" spans="1:4" ht="33.75">
      <c r="A9" s="235">
        <v>41695.678634259297</v>
      </c>
      <c r="B9" s="15" t="s">
        <v>94</v>
      </c>
      <c r="C9" s="15" t="s">
        <v>88</v>
      </c>
    </row>
    <row r="10" spans="1:4">
      <c r="A10" s="235">
        <v>41695.678634259297</v>
      </c>
      <c r="B10" s="15" t="s">
        <v>95</v>
      </c>
      <c r="C10" s="15" t="s">
        <v>88</v>
      </c>
    </row>
    <row r="11" spans="1:4">
      <c r="A11" s="235">
        <v>41695.678634259297</v>
      </c>
      <c r="B11" s="15" t="s">
        <v>96</v>
      </c>
      <c r="C11" s="15" t="s">
        <v>97</v>
      </c>
    </row>
    <row r="12" spans="1:4">
      <c r="A12" s="235">
        <v>41695.6787847222</v>
      </c>
      <c r="B12" s="15" t="s">
        <v>87</v>
      </c>
      <c r="C12" s="15" t="s">
        <v>88</v>
      </c>
    </row>
    <row r="13" spans="1:4">
      <c r="A13" s="235">
        <v>41695.6787847222</v>
      </c>
      <c r="B13" s="15" t="s">
        <v>89</v>
      </c>
      <c r="C13" s="15" t="s">
        <v>88</v>
      </c>
    </row>
    <row r="14" spans="1:4" ht="67.5">
      <c r="A14" s="235">
        <v>41695.6787847222</v>
      </c>
      <c r="B14" s="15" t="s">
        <v>90</v>
      </c>
      <c r="C14" s="15" t="s">
        <v>88</v>
      </c>
    </row>
    <row r="15" spans="1:4">
      <c r="A15" s="235">
        <v>41695.6787847222</v>
      </c>
      <c r="B15" s="15" t="s">
        <v>91</v>
      </c>
      <c r="C15" s="15" t="s">
        <v>88</v>
      </c>
    </row>
    <row r="16" spans="1:4">
      <c r="A16" s="235">
        <v>41695.678796296299</v>
      </c>
      <c r="B16" s="15" t="s">
        <v>92</v>
      </c>
      <c r="C16" s="15" t="s">
        <v>88</v>
      </c>
    </row>
    <row r="17" spans="1:3" ht="33.75">
      <c r="A17" s="235">
        <v>41695.678842592599</v>
      </c>
      <c r="B17" s="15" t="s">
        <v>93</v>
      </c>
      <c r="C17" s="15" t="s">
        <v>88</v>
      </c>
    </row>
    <row r="18" spans="1:3" ht="33.75">
      <c r="A18" s="235">
        <v>41695.678946759297</v>
      </c>
      <c r="B18" s="15" t="s">
        <v>94</v>
      </c>
      <c r="C18" s="15" t="s">
        <v>88</v>
      </c>
    </row>
    <row r="19" spans="1:3">
      <c r="A19" s="235">
        <v>41695.678946759297</v>
      </c>
      <c r="B19" s="15" t="s">
        <v>95</v>
      </c>
      <c r="C19" s="15" t="s">
        <v>88</v>
      </c>
    </row>
    <row r="20" spans="1:3" ht="33.75">
      <c r="A20" s="235">
        <v>41695.679074074098</v>
      </c>
      <c r="B20" s="15" t="s">
        <v>98</v>
      </c>
      <c r="C20" s="15" t="s">
        <v>88</v>
      </c>
    </row>
    <row r="21" spans="1:3" ht="22.5">
      <c r="A21" s="235">
        <v>41695.679212962998</v>
      </c>
      <c r="B21" s="15" t="s">
        <v>99</v>
      </c>
      <c r="C21" s="15" t="s">
        <v>88</v>
      </c>
    </row>
    <row r="22" spans="1:3">
      <c r="A22" s="235">
        <v>41751.619282407402</v>
      </c>
      <c r="B22" s="15" t="s">
        <v>87</v>
      </c>
      <c r="C22" s="15" t="s">
        <v>88</v>
      </c>
    </row>
    <row r="23" spans="1:3">
      <c r="A23" s="235">
        <v>41751.619282407402</v>
      </c>
      <c r="B23" s="15" t="s">
        <v>100</v>
      </c>
      <c r="C23" s="15" t="s">
        <v>88</v>
      </c>
    </row>
    <row r="24" spans="1:3" ht="168.75">
      <c r="A24" s="235">
        <v>41751.619282407402</v>
      </c>
      <c r="B24" s="15" t="s">
        <v>101</v>
      </c>
      <c r="C24" s="15" t="s">
        <v>88</v>
      </c>
    </row>
    <row r="25" spans="1:3">
      <c r="A25" s="235">
        <v>41751.619282407402</v>
      </c>
      <c r="B25" s="15" t="s">
        <v>102</v>
      </c>
      <c r="C25" s="15" t="s">
        <v>88</v>
      </c>
    </row>
    <row r="26" spans="1:3">
      <c r="A26" s="235">
        <v>41751.619398148097</v>
      </c>
      <c r="B26" s="15" t="s">
        <v>92</v>
      </c>
      <c r="C26" s="15" t="s">
        <v>88</v>
      </c>
    </row>
    <row r="27" spans="1:3" ht="22.5">
      <c r="A27" s="235">
        <v>41751.619490740697</v>
      </c>
      <c r="B27" s="15" t="s">
        <v>103</v>
      </c>
      <c r="C27" s="15" t="s">
        <v>88</v>
      </c>
    </row>
    <row r="28" spans="1:3" ht="22.5">
      <c r="A28" s="235">
        <v>41751.619560185201</v>
      </c>
      <c r="B28" s="15" t="s">
        <v>104</v>
      </c>
      <c r="C28" s="15" t="s">
        <v>88</v>
      </c>
    </row>
    <row r="29" spans="1:3">
      <c r="A29" s="235">
        <v>41751.619560185201</v>
      </c>
      <c r="B29" s="15" t="s">
        <v>95</v>
      </c>
      <c r="C29" s="15" t="s">
        <v>88</v>
      </c>
    </row>
    <row r="30" spans="1:3" ht="22.5">
      <c r="A30" s="235">
        <v>41751.619664351798</v>
      </c>
      <c r="B30" s="15" t="s">
        <v>105</v>
      </c>
      <c r="C30" s="15" t="s">
        <v>88</v>
      </c>
    </row>
    <row r="31" spans="1:3" ht="22.5">
      <c r="A31" s="235">
        <v>41751.619780092602</v>
      </c>
      <c r="B31" s="15" t="s">
        <v>106</v>
      </c>
      <c r="C31" s="15" t="s">
        <v>88</v>
      </c>
    </row>
    <row r="32" spans="1:3">
      <c r="A32" s="235">
        <v>41751.620405092603</v>
      </c>
      <c r="B32" s="15" t="s">
        <v>87</v>
      </c>
      <c r="C32" s="15" t="s">
        <v>88</v>
      </c>
    </row>
    <row r="33" spans="1:3">
      <c r="A33" s="235">
        <v>41751.620405092603</v>
      </c>
      <c r="B33" s="15" t="s">
        <v>107</v>
      </c>
      <c r="C33" s="15" t="s">
        <v>88</v>
      </c>
    </row>
    <row r="34" spans="1:3">
      <c r="A34" s="235">
        <v>41772.382337962998</v>
      </c>
      <c r="B34" s="15" t="s">
        <v>87</v>
      </c>
      <c r="C34" s="15" t="s">
        <v>88</v>
      </c>
    </row>
    <row r="35" spans="1:3">
      <c r="A35" s="235">
        <v>41772.382337962998</v>
      </c>
      <c r="B35" s="15" t="s">
        <v>108</v>
      </c>
      <c r="C35" s="15" t="s">
        <v>88</v>
      </c>
    </row>
    <row r="36" spans="1:3" ht="213.75">
      <c r="A36" s="235">
        <v>41772.382337962998</v>
      </c>
      <c r="B36" s="15" t="s">
        <v>109</v>
      </c>
      <c r="C36" s="15" t="s">
        <v>88</v>
      </c>
    </row>
    <row r="37" spans="1:3">
      <c r="A37" s="235">
        <v>41772.382337962998</v>
      </c>
      <c r="B37" s="15" t="s">
        <v>110</v>
      </c>
      <c r="C37" s="15" t="s">
        <v>88</v>
      </c>
    </row>
    <row r="38" spans="1:3">
      <c r="A38" s="235">
        <v>41772.382372685199</v>
      </c>
      <c r="B38" s="15" t="s">
        <v>92</v>
      </c>
      <c r="C38" s="15" t="s">
        <v>88</v>
      </c>
    </row>
    <row r="39" spans="1:3" ht="22.5">
      <c r="A39" s="235">
        <v>41772.3824074074</v>
      </c>
      <c r="B39" s="15" t="s">
        <v>111</v>
      </c>
      <c r="C39" s="15" t="s">
        <v>88</v>
      </c>
    </row>
    <row r="40" spans="1:3" ht="22.5">
      <c r="A40" s="235">
        <v>41772.382476851897</v>
      </c>
      <c r="B40" s="15" t="s">
        <v>112</v>
      </c>
      <c r="C40" s="15" t="s">
        <v>88</v>
      </c>
    </row>
    <row r="41" spans="1:3">
      <c r="A41" s="235">
        <v>41772.382476851897</v>
      </c>
      <c r="B41" s="15" t="s">
        <v>95</v>
      </c>
      <c r="C41" s="15" t="s">
        <v>88</v>
      </c>
    </row>
    <row r="42" spans="1:3" ht="22.5">
      <c r="A42" s="235">
        <v>41772.382557870398</v>
      </c>
      <c r="B42" s="15" t="s">
        <v>113</v>
      </c>
      <c r="C42" s="15" t="s">
        <v>88</v>
      </c>
    </row>
    <row r="43" spans="1:3" ht="22.5">
      <c r="A43" s="235">
        <v>41772.382662037002</v>
      </c>
      <c r="B43" s="15" t="s">
        <v>114</v>
      </c>
      <c r="C43" s="15" t="s">
        <v>88</v>
      </c>
    </row>
    <row r="44" spans="1:3">
      <c r="A44" s="235">
        <v>41772.4054398148</v>
      </c>
      <c r="B44" s="15" t="s">
        <v>87</v>
      </c>
      <c r="C44" s="15" t="s">
        <v>88</v>
      </c>
    </row>
    <row r="45" spans="1:3">
      <c r="A45" s="235">
        <v>41772.405451388899</v>
      </c>
      <c r="B45" s="15" t="s">
        <v>115</v>
      </c>
      <c r="C45" s="15" t="s">
        <v>88</v>
      </c>
    </row>
    <row r="46" spans="1:3">
      <c r="A46" s="235">
        <v>42657.521678240701</v>
      </c>
      <c r="B46" s="15" t="s">
        <v>87</v>
      </c>
      <c r="C46" s="15" t="s">
        <v>88</v>
      </c>
    </row>
    <row r="47" spans="1:3">
      <c r="A47" s="235">
        <v>42657.521689814799</v>
      </c>
      <c r="B47" s="15" t="s">
        <v>116</v>
      </c>
      <c r="C47" s="15" t="s">
        <v>88</v>
      </c>
    </row>
    <row r="48" spans="1:3" ht="247.5">
      <c r="A48" s="235">
        <v>42657.521689814799</v>
      </c>
      <c r="B48" s="15" t="s">
        <v>117</v>
      </c>
      <c r="C48" s="15" t="s">
        <v>88</v>
      </c>
    </row>
    <row r="49" spans="1:3">
      <c r="A49" s="235">
        <v>42657.521689814799</v>
      </c>
      <c r="B49" s="15" t="s">
        <v>118</v>
      </c>
      <c r="C49" s="15" t="s">
        <v>88</v>
      </c>
    </row>
    <row r="50" spans="1:3">
      <c r="A50" s="235">
        <v>42657.521712962996</v>
      </c>
      <c r="B50" s="15" t="s">
        <v>92</v>
      </c>
      <c r="C50" s="15" t="s">
        <v>88</v>
      </c>
    </row>
    <row r="51" spans="1:3">
      <c r="A51" s="235">
        <v>42657.5217708333</v>
      </c>
      <c r="B51" s="15" t="s">
        <v>119</v>
      </c>
      <c r="C51" s="15" t="s">
        <v>88</v>
      </c>
    </row>
    <row r="52" spans="1:3">
      <c r="A52" s="235">
        <v>42657.521793981497</v>
      </c>
      <c r="B52" s="15" t="s">
        <v>120</v>
      </c>
      <c r="C52" s="15" t="s">
        <v>88</v>
      </c>
    </row>
    <row r="53" spans="1:3">
      <c r="A53" s="235">
        <v>42657.521793981497</v>
      </c>
      <c r="B53" s="15" t="s">
        <v>95</v>
      </c>
      <c r="C53" s="15" t="s">
        <v>88</v>
      </c>
    </row>
    <row r="54" spans="1:3" ht="22.5">
      <c r="A54" s="235">
        <v>42657.521828703699</v>
      </c>
      <c r="B54" s="15" t="s">
        <v>121</v>
      </c>
      <c r="C54" s="15" t="s">
        <v>88</v>
      </c>
    </row>
    <row r="55" spans="1:3">
      <c r="A55" s="235">
        <v>42692.768148148098</v>
      </c>
      <c r="B55" s="15" t="s">
        <v>87</v>
      </c>
      <c r="C55" s="15" t="s">
        <v>88</v>
      </c>
    </row>
    <row r="56" spans="1:3">
      <c r="A56" s="235">
        <v>42692.768159722204</v>
      </c>
      <c r="B56" s="15" t="s">
        <v>122</v>
      </c>
      <c r="C56" s="15" t="s">
        <v>88</v>
      </c>
    </row>
    <row r="57" spans="1:3">
      <c r="A57" s="235">
        <v>42692.768414351798</v>
      </c>
      <c r="B57" s="15" t="s">
        <v>87</v>
      </c>
      <c r="C57" s="15" t="s">
        <v>88</v>
      </c>
    </row>
    <row r="58" spans="1:3">
      <c r="A58" s="235">
        <v>42692.768414351798</v>
      </c>
      <c r="B58" s="15" t="s">
        <v>122</v>
      </c>
      <c r="C58" s="15" t="s">
        <v>88</v>
      </c>
    </row>
    <row r="59" spans="1:3">
      <c r="A59" s="235">
        <v>42692.780312499999</v>
      </c>
      <c r="B59" s="15" t="s">
        <v>87</v>
      </c>
      <c r="C59" s="15" t="s">
        <v>88</v>
      </c>
    </row>
    <row r="60" spans="1:3">
      <c r="A60" s="235">
        <v>42692.780324074098</v>
      </c>
      <c r="B60" s="15" t="s">
        <v>122</v>
      </c>
      <c r="C60" s="15" t="s">
        <v>88</v>
      </c>
    </row>
    <row r="61" spans="1:3">
      <c r="A61" s="235">
        <v>42694.597696759301</v>
      </c>
      <c r="B61" s="15" t="s">
        <v>87</v>
      </c>
      <c r="C61" s="15" t="s">
        <v>88</v>
      </c>
    </row>
    <row r="62" spans="1:3">
      <c r="A62" s="235">
        <v>42694.597708333298</v>
      </c>
      <c r="B62" s="15" t="s">
        <v>122</v>
      </c>
      <c r="C62" s="15" t="s">
        <v>88</v>
      </c>
    </row>
    <row r="63" spans="1:3">
      <c r="A63" s="235">
        <v>42694.609247685199</v>
      </c>
      <c r="B63" s="15" t="s">
        <v>87</v>
      </c>
      <c r="C63" s="15" t="s">
        <v>88</v>
      </c>
    </row>
    <row r="64" spans="1:3">
      <c r="A64" s="235">
        <v>42694.609247685199</v>
      </c>
      <c r="B64" s="15" t="s">
        <v>122</v>
      </c>
      <c r="C64" s="15" t="s">
        <v>88</v>
      </c>
    </row>
    <row r="65" spans="1:3">
      <c r="A65" s="235">
        <v>42694.613888888904</v>
      </c>
      <c r="B65" s="15" t="s">
        <v>87</v>
      </c>
      <c r="C65" s="15" t="s">
        <v>88</v>
      </c>
    </row>
    <row r="66" spans="1:3">
      <c r="A66" s="235">
        <v>42694.613900463002</v>
      </c>
      <c r="B66" s="15" t="s">
        <v>122</v>
      </c>
      <c r="C66" s="15" t="s">
        <v>88</v>
      </c>
    </row>
    <row r="67" spans="1:3">
      <c r="A67" s="235">
        <v>42694.6150694444</v>
      </c>
      <c r="B67" s="15" t="s">
        <v>87</v>
      </c>
      <c r="C67" s="15" t="s">
        <v>88</v>
      </c>
    </row>
    <row r="68" spans="1:3">
      <c r="A68" s="235">
        <v>42694.615081018499</v>
      </c>
      <c r="B68" s="15" t="s">
        <v>122</v>
      </c>
      <c r="C68" s="15" t="s">
        <v>88</v>
      </c>
    </row>
    <row r="69" spans="1:3">
      <c r="A69" s="235">
        <v>42694.628356481502</v>
      </c>
      <c r="B69" s="15" t="s">
        <v>87</v>
      </c>
      <c r="C69" s="15" t="s">
        <v>88</v>
      </c>
    </row>
    <row r="70" spans="1:3">
      <c r="A70" s="235">
        <v>42694.628368055601</v>
      </c>
      <c r="B70" s="15" t="s">
        <v>122</v>
      </c>
      <c r="C70" s="15" t="s">
        <v>88</v>
      </c>
    </row>
    <row r="71" spans="1:3">
      <c r="A71" s="235">
        <v>42694.631944444402</v>
      </c>
      <c r="B71" s="15" t="s">
        <v>87</v>
      </c>
      <c r="C71" s="15" t="s">
        <v>88</v>
      </c>
    </row>
    <row r="72" spans="1:3">
      <c r="A72" s="235">
        <v>42694.6319560185</v>
      </c>
      <c r="B72" s="15" t="s">
        <v>122</v>
      </c>
      <c r="C72" s="15" t="s">
        <v>88</v>
      </c>
    </row>
    <row r="73" spans="1:3">
      <c r="A73" s="235">
        <v>42720.431747685201</v>
      </c>
      <c r="B73" s="15" t="s">
        <v>87</v>
      </c>
      <c r="C73" s="15" t="s">
        <v>88</v>
      </c>
    </row>
    <row r="74" spans="1:3">
      <c r="A74" s="235">
        <v>42720.431747685201</v>
      </c>
      <c r="B74" s="15" t="s">
        <v>122</v>
      </c>
      <c r="C74" s="15" t="s">
        <v>88</v>
      </c>
    </row>
    <row r="75" spans="1:3">
      <c r="A75" s="235">
        <v>42857.462858796294</v>
      </c>
      <c r="B75" s="15" t="s">
        <v>87</v>
      </c>
      <c r="C75" s="15" t="s">
        <v>88</v>
      </c>
    </row>
    <row r="76" spans="1:3">
      <c r="A76" s="235">
        <v>42857.462858796294</v>
      </c>
      <c r="B76" s="15" t="s">
        <v>122</v>
      </c>
      <c r="C76" s="15" t="s">
        <v>88</v>
      </c>
    </row>
    <row r="77" spans="1:3">
      <c r="A77" s="235">
        <v>42858.591469907406</v>
      </c>
      <c r="B77" s="15" t="s">
        <v>87</v>
      </c>
      <c r="C77" s="15" t="s">
        <v>88</v>
      </c>
    </row>
    <row r="78" spans="1:3">
      <c r="A78" s="235">
        <v>42858.591481481482</v>
      </c>
      <c r="B78" s="15" t="s">
        <v>122</v>
      </c>
      <c r="C78" s="15" t="s">
        <v>88</v>
      </c>
    </row>
  </sheetData>
  <sheetProtection password="FA9C" sheet="1" objects="1" scenarios="1" formatColumns="0" formatRows="0" autoFilter="0"/>
  <phoneticPr fontId="5" type="noConversion"/>
  <pageMargins left="0.75" right="0.75" top="1" bottom="1" header="0.5" footer="0.5"/>
  <pageSetup paperSize="9" orientation="portrait"/>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0">
    <tabColor indexed="31"/>
  </sheetPr>
  <dimension ref="A1:J54"/>
  <sheetViews>
    <sheetView showGridLines="0" tabSelected="1" topLeftCell="D4" zoomScaleNormal="100" workbookViewId="0">
      <selection activeCell="F41" sqref="F41"/>
    </sheetView>
  </sheetViews>
  <sheetFormatPr defaultColWidth="9.109375" defaultRowHeight="11.25"/>
  <cols>
    <col min="1" max="2" width="10.6640625" style="193" hidden="1" customWidth="1"/>
    <col min="3" max="3" width="3.6640625" style="24" hidden="1" customWidth="1"/>
    <col min="4" max="4" width="3.6640625" style="29" customWidth="1"/>
    <col min="5" max="5" width="33.109375" style="29" customWidth="1"/>
    <col min="6" max="6" width="50.6640625" style="29" customWidth="1"/>
    <col min="7" max="7" width="3.6640625" style="28" customWidth="1"/>
    <col min="8" max="8" width="9.109375" style="29" customWidth="1"/>
    <col min="9" max="9" width="9.109375" style="97" customWidth="1"/>
    <col min="10" max="10" width="9.109375" style="29" customWidth="1"/>
    <col min="11" max="16384" width="9.109375" style="29"/>
  </cols>
  <sheetData>
    <row r="1" spans="1:9" s="22" customFormat="1" hidden="1">
      <c r="A1" s="192"/>
      <c r="B1" s="193"/>
      <c r="F1" s="70"/>
      <c r="G1" s="23"/>
      <c r="I1" s="97"/>
    </row>
    <row r="2" spans="1:9" s="22" customFormat="1" hidden="1">
      <c r="A2" s="192"/>
      <c r="B2" s="193"/>
      <c r="G2" s="23"/>
      <c r="I2" s="97"/>
    </row>
    <row r="3" spans="1:9" hidden="1"/>
    <row r="4" spans="1:9" ht="15.75" customHeight="1">
      <c r="D4" s="25"/>
      <c r="E4" s="26"/>
      <c r="F4" s="27" t="s">
        <v>45</v>
      </c>
    </row>
    <row r="5" spans="1:9" ht="45.75" customHeight="1">
      <c r="D5" s="30"/>
      <c r="E5" s="270" t="s">
        <v>46</v>
      </c>
      <c r="F5" s="270"/>
      <c r="G5" s="31"/>
    </row>
    <row r="6" spans="1:9">
      <c r="D6" s="25"/>
      <c r="E6" s="32"/>
      <c r="F6" s="33"/>
      <c r="G6" s="31"/>
    </row>
    <row r="7" spans="1:9" ht="19.5">
      <c r="D7" s="30"/>
      <c r="E7" s="32" t="s">
        <v>47</v>
      </c>
      <c r="F7" s="72" t="s">
        <v>48</v>
      </c>
      <c r="G7" s="31"/>
    </row>
    <row r="8" spans="1:9">
      <c r="A8" s="194"/>
      <c r="D8" s="34"/>
      <c r="E8" s="32"/>
      <c r="F8" s="35"/>
      <c r="G8" s="36"/>
    </row>
    <row r="9" spans="1:9" ht="19.5">
      <c r="D9" s="30"/>
      <c r="E9" s="57" t="s">
        <v>49</v>
      </c>
      <c r="F9" s="96" t="s">
        <v>50</v>
      </c>
      <c r="G9" s="25"/>
    </row>
    <row r="10" spans="1:9">
      <c r="A10" s="194"/>
      <c r="D10" s="34"/>
      <c r="E10" s="32"/>
      <c r="F10" s="35"/>
      <c r="G10" s="36"/>
    </row>
    <row r="11" spans="1:9" ht="33.75">
      <c r="D11" s="30"/>
      <c r="E11" s="57" t="s">
        <v>51</v>
      </c>
      <c r="F11" s="135" t="s">
        <v>52</v>
      </c>
      <c r="G11" s="25"/>
    </row>
    <row r="12" spans="1:9" ht="19.5">
      <c r="D12" s="30"/>
      <c r="E12" s="32"/>
      <c r="F12" s="35"/>
      <c r="G12" s="25"/>
    </row>
    <row r="13" spans="1:9" ht="19.5">
      <c r="A13" s="193" t="s">
        <v>52</v>
      </c>
      <c r="D13" s="30"/>
      <c r="E13" s="57" t="s">
        <v>53</v>
      </c>
      <c r="F13" s="135" t="s">
        <v>52</v>
      </c>
      <c r="G13" s="25"/>
    </row>
    <row r="14" spans="1:9">
      <c r="A14" s="194"/>
      <c r="D14" s="34"/>
      <c r="E14" s="32"/>
      <c r="F14" s="35"/>
      <c r="G14" s="36"/>
    </row>
    <row r="15" spans="1:9" ht="20.100000000000001" customHeight="1">
      <c r="A15" s="194"/>
      <c r="D15" s="34"/>
      <c r="E15" s="32"/>
      <c r="F15" s="58" t="s">
        <v>54</v>
      </c>
      <c r="G15" s="36"/>
    </row>
    <row r="16" spans="1:9" ht="19.5">
      <c r="A16" s="195" t="s">
        <v>407</v>
      </c>
      <c r="D16" s="30"/>
      <c r="E16" s="57" t="s">
        <v>55</v>
      </c>
      <c r="F16" s="130" t="s">
        <v>407</v>
      </c>
      <c r="G16" s="36"/>
    </row>
    <row r="17" spans="1:10" ht="22.5">
      <c r="A17" s="193" t="s">
        <v>718</v>
      </c>
      <c r="D17" s="30"/>
      <c r="E17" s="134" t="s">
        <v>56</v>
      </c>
      <c r="F17" s="130" t="s">
        <v>718</v>
      </c>
      <c r="G17" s="25"/>
    </row>
    <row r="18" spans="1:10">
      <c r="A18" s="194"/>
      <c r="D18" s="34"/>
      <c r="E18" s="32"/>
      <c r="F18" s="35"/>
      <c r="G18" s="36"/>
    </row>
    <row r="19" spans="1:10" ht="33.75">
      <c r="D19" s="30"/>
      <c r="E19" s="57" t="s">
        <v>57</v>
      </c>
      <c r="F19" s="223" t="s">
        <v>58</v>
      </c>
      <c r="G19" s="25"/>
    </row>
    <row r="20" spans="1:10" ht="30" customHeight="1">
      <c r="C20" s="38"/>
      <c r="D20" s="34"/>
      <c r="E20" s="40"/>
      <c r="F20" s="35"/>
      <c r="G20" s="37"/>
    </row>
    <row r="21" spans="1:10" ht="22.5">
      <c r="C21" s="38"/>
      <c r="D21" s="39"/>
      <c r="E21" s="40" t="s">
        <v>59</v>
      </c>
      <c r="F21" s="48" t="s">
        <v>31</v>
      </c>
      <c r="G21" s="37"/>
      <c r="J21" s="46"/>
    </row>
    <row r="22" spans="1:10" ht="19.5">
      <c r="C22" s="38"/>
      <c r="D22" s="39"/>
      <c r="E22" s="83" t="s">
        <v>60</v>
      </c>
      <c r="F22" s="45" t="s">
        <v>61</v>
      </c>
      <c r="G22" s="37"/>
      <c r="J22" s="46"/>
    </row>
    <row r="23" spans="1:10" ht="19.5">
      <c r="C23" s="38"/>
      <c r="D23" s="39"/>
      <c r="E23" s="40" t="s">
        <v>62</v>
      </c>
      <c r="F23" s="48" t="s">
        <v>63</v>
      </c>
      <c r="G23" s="37"/>
      <c r="J23" s="46"/>
    </row>
    <row r="24" spans="1:10" ht="19.5">
      <c r="C24" s="38"/>
      <c r="D24" s="39"/>
      <c r="E24" s="40" t="s">
        <v>64</v>
      </c>
      <c r="F24" s="48" t="s">
        <v>65</v>
      </c>
      <c r="G24" s="37"/>
      <c r="H24" s="41"/>
      <c r="J24" s="46"/>
    </row>
    <row r="25" spans="1:10" ht="3.75" customHeight="1">
      <c r="A25" s="194"/>
      <c r="D25" s="34"/>
      <c r="E25" s="32"/>
      <c r="F25" s="35"/>
      <c r="G25" s="36"/>
    </row>
    <row r="26" spans="1:10" ht="19.5">
      <c r="D26" s="30"/>
      <c r="E26" s="44" t="s">
        <v>66</v>
      </c>
      <c r="F26" s="48" t="s">
        <v>67</v>
      </c>
      <c r="G26" s="25"/>
    </row>
    <row r="27" spans="1:10" ht="3.75" customHeight="1">
      <c r="A27" s="194"/>
      <c r="D27" s="34"/>
      <c r="E27" s="32"/>
      <c r="F27" s="35"/>
      <c r="G27" s="36"/>
    </row>
    <row r="28" spans="1:10" ht="20.100000000000001" customHeight="1">
      <c r="A28" s="194"/>
      <c r="D28" s="34"/>
      <c r="E28" s="57" t="s">
        <v>68</v>
      </c>
      <c r="F28" s="136" t="s">
        <v>228</v>
      </c>
      <c r="G28" s="36"/>
    </row>
    <row r="29" spans="1:10" ht="3" customHeight="1">
      <c r="A29" s="194"/>
      <c r="D29" s="34"/>
      <c r="E29" s="32"/>
      <c r="F29" s="35"/>
      <c r="G29" s="36"/>
    </row>
    <row r="30" spans="1:10" ht="22.5">
      <c r="A30" s="194"/>
      <c r="D30" s="34"/>
      <c r="E30" s="57" t="s">
        <v>69</v>
      </c>
      <c r="F30" s="135" t="s">
        <v>58</v>
      </c>
      <c r="G30" s="36"/>
    </row>
    <row r="31" spans="1:10" ht="3" customHeight="1">
      <c r="A31" s="194"/>
      <c r="D31" s="34"/>
      <c r="E31" s="32"/>
      <c r="F31" s="35"/>
      <c r="G31" s="36"/>
    </row>
    <row r="32" spans="1:10" ht="20.100000000000001" customHeight="1">
      <c r="A32" s="196" t="s">
        <v>250</v>
      </c>
      <c r="D32" s="34"/>
      <c r="E32" s="57" t="s">
        <v>70</v>
      </c>
      <c r="F32" s="136" t="s">
        <v>250</v>
      </c>
      <c r="G32" s="36"/>
    </row>
    <row r="33" spans="1:7">
      <c r="A33" s="194"/>
      <c r="D33" s="34"/>
      <c r="E33" s="32"/>
      <c r="F33" s="35"/>
      <c r="G33" s="36"/>
    </row>
    <row r="34" spans="1:7">
      <c r="A34" s="194"/>
      <c r="D34" s="34"/>
      <c r="E34" s="59" t="s">
        <v>71</v>
      </c>
      <c r="F34" s="135" t="s">
        <v>52</v>
      </c>
      <c r="G34" s="36"/>
    </row>
    <row r="35" spans="1:7" ht="3.75" customHeight="1">
      <c r="A35" s="194"/>
      <c r="D35" s="34"/>
      <c r="E35" s="32"/>
      <c r="F35" s="35"/>
      <c r="G35" s="36"/>
    </row>
    <row r="36" spans="1:7" ht="20.100000000000001" customHeight="1">
      <c r="A36" s="194"/>
      <c r="D36" s="34"/>
      <c r="E36" s="57" t="s">
        <v>72</v>
      </c>
      <c r="F36" s="136" t="s">
        <v>275</v>
      </c>
      <c r="G36" s="36"/>
    </row>
    <row r="37" spans="1:7">
      <c r="A37" s="194"/>
      <c r="D37" s="34"/>
      <c r="E37" s="32"/>
      <c r="F37" s="35"/>
      <c r="G37" s="36"/>
    </row>
    <row r="38" spans="1:7" ht="20.100000000000001" customHeight="1">
      <c r="A38" s="197"/>
      <c r="D38" s="25"/>
      <c r="F38" s="58" t="s">
        <v>73</v>
      </c>
      <c r="G38" s="36"/>
    </row>
    <row r="39" spans="1:7" ht="19.5">
      <c r="A39" s="197"/>
      <c r="B39" s="198"/>
      <c r="D39" s="43"/>
      <c r="E39" s="42" t="s">
        <v>74</v>
      </c>
      <c r="F39" s="45" t="s">
        <v>75</v>
      </c>
      <c r="G39" s="36"/>
    </row>
    <row r="40" spans="1:7" ht="20.100000000000001" customHeight="1">
      <c r="A40" s="197"/>
      <c r="B40" s="198"/>
      <c r="D40" s="43"/>
      <c r="E40" s="42" t="s">
        <v>76</v>
      </c>
      <c r="F40" s="245" t="s">
        <v>732</v>
      </c>
      <c r="G40" s="36"/>
    </row>
    <row r="41" spans="1:7" ht="13.5" customHeight="1">
      <c r="D41" s="30"/>
      <c r="E41" s="32"/>
      <c r="F41" s="56"/>
      <c r="G41" s="25"/>
    </row>
    <row r="42" spans="1:7" ht="20.100000000000001" customHeight="1">
      <c r="A42" s="197"/>
      <c r="D42" s="25"/>
      <c r="F42" s="58" t="s">
        <v>77</v>
      </c>
      <c r="G42" s="36"/>
    </row>
    <row r="43" spans="1:7" ht="20.100000000000001" customHeight="1">
      <c r="A43" s="197"/>
      <c r="B43" s="198"/>
      <c r="D43" s="43"/>
      <c r="E43" s="59" t="s">
        <v>78</v>
      </c>
      <c r="F43" s="45" t="s">
        <v>414</v>
      </c>
      <c r="G43" s="36"/>
    </row>
    <row r="44" spans="1:7" ht="20.100000000000001" customHeight="1">
      <c r="A44" s="197"/>
      <c r="B44" s="198"/>
      <c r="D44" s="43"/>
      <c r="E44" s="59" t="s">
        <v>79</v>
      </c>
      <c r="F44" s="45" t="s">
        <v>415</v>
      </c>
      <c r="G44" s="36"/>
    </row>
    <row r="45" spans="1:7" ht="13.5" customHeight="1">
      <c r="D45" s="30"/>
      <c r="E45" s="32"/>
      <c r="F45" s="56"/>
      <c r="G45" s="25"/>
    </row>
    <row r="46" spans="1:7" ht="20.100000000000001" customHeight="1">
      <c r="A46" s="197"/>
      <c r="D46" s="25"/>
      <c r="F46" s="58" t="s">
        <v>80</v>
      </c>
      <c r="G46" s="36"/>
    </row>
    <row r="47" spans="1:7" ht="20.100000000000001" customHeight="1">
      <c r="A47" s="197"/>
      <c r="B47" s="198"/>
      <c r="D47" s="43"/>
      <c r="E47" s="59" t="s">
        <v>78</v>
      </c>
      <c r="F47" s="45" t="s">
        <v>416</v>
      </c>
      <c r="G47" s="36"/>
    </row>
    <row r="48" spans="1:7" ht="20.100000000000001" customHeight="1">
      <c r="A48" s="197"/>
      <c r="B48" s="198"/>
      <c r="D48" s="43"/>
      <c r="E48" s="59" t="s">
        <v>79</v>
      </c>
      <c r="F48" s="45" t="s">
        <v>417</v>
      </c>
      <c r="G48" s="36"/>
    </row>
    <row r="49" spans="1:7" ht="13.5" customHeight="1">
      <c r="D49" s="30"/>
      <c r="E49" s="32"/>
      <c r="F49" s="56"/>
      <c r="G49" s="25"/>
    </row>
    <row r="50" spans="1:7" ht="20.100000000000001" customHeight="1">
      <c r="A50" s="197"/>
      <c r="D50" s="25"/>
      <c r="F50" s="58" t="s">
        <v>81</v>
      </c>
      <c r="G50" s="36"/>
    </row>
    <row r="51" spans="1:7" ht="19.5">
      <c r="A51" s="197"/>
      <c r="B51" s="198"/>
      <c r="D51" s="43"/>
      <c r="E51" s="42" t="s">
        <v>78</v>
      </c>
      <c r="F51" s="45" t="s">
        <v>418</v>
      </c>
      <c r="G51" s="36"/>
    </row>
    <row r="52" spans="1:7" ht="19.5">
      <c r="A52" s="197"/>
      <c r="B52" s="198"/>
      <c r="D52" s="43"/>
      <c r="E52" s="42" t="s">
        <v>82</v>
      </c>
      <c r="F52" s="45" t="s">
        <v>419</v>
      </c>
      <c r="G52" s="36"/>
    </row>
    <row r="53" spans="1:7" ht="19.5">
      <c r="A53" s="197"/>
      <c r="B53" s="198"/>
      <c r="D53" s="43"/>
      <c r="E53" s="59" t="s">
        <v>79</v>
      </c>
      <c r="F53" s="45" t="s">
        <v>420</v>
      </c>
      <c r="G53" s="36"/>
    </row>
    <row r="54" spans="1:7" ht="19.5">
      <c r="A54" s="197"/>
      <c r="B54" s="198"/>
      <c r="D54" s="43"/>
      <c r="E54" s="42" t="s">
        <v>83</v>
      </c>
      <c r="F54" s="45" t="s">
        <v>421</v>
      </c>
      <c r="G54" s="36"/>
    </row>
  </sheetData>
  <sheetProtection password="FA9C" sheet="1" objects="1" scenarios="1" formatColumns="0" formatRows="0"/>
  <dataConsolidate/>
  <mergeCells count="1">
    <mergeCell ref="E5:F5"/>
  </mergeCells>
  <phoneticPr fontId="8" type="noConversion"/>
  <dataValidations xWindow="446" yWindow="425" count="7">
    <dataValidation type="textLength" operator="lessThanOrEqual" allowBlank="1" showInputMessage="1" showErrorMessage="1" errorTitle="Ошибка" error="Допускается ввод не более 900 символов!" sqref="F51:F54 F47:F48 F43:F44 F39:F40 F22">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F11:F13">
      <formula1>"a"</formula1>
    </dataValidation>
    <dataValidation type="list" allowBlank="1" showInputMessage="1" showErrorMessage="1" errorTitle="Ошибка" error="Выберите значение из списка" prompt="Выберите значение из списка" sqref="F32">
      <formula1>kind_group_rates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16:F17"/>
    <dataValidation type="list" allowBlank="1" showInputMessage="1" showErrorMessage="1" errorTitle="Ошибка" error="Выберите значение из списка" prompt="Выберите значение из списка" sqref="F28">
      <formula1>kind_of_NDS</formula1>
    </dataValidation>
    <dataValidation type="list" allowBlank="1" showInputMessage="1" showErrorMessage="1" error="Выберите значение из списка" prompt="Выберите значение из списка" sqref="F19">
      <formula1>logical</formula1>
    </dataValidation>
    <dataValidation type="list" showInputMessage="1" showErrorMessage="1" errorTitle="Внимание" error="Выберите значение из списка" sqref="F36">
      <formula1>kind_of_NDS_tariff</formula1>
    </dataValidation>
  </dataValidations>
  <pageMargins left="0.75" right="0.75" top="1" bottom="1" header="0.5" footer="0.5"/>
  <pageSetup paperSize="8" orientation="portrait"/>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1">
    <tabColor indexed="31"/>
    <pageSetUpPr fitToPage="1"/>
  </sheetPr>
  <dimension ref="A1:I17"/>
  <sheetViews>
    <sheetView showGridLines="0" topLeftCell="E3" zoomScaleNormal="100" workbookViewId="0">
      <selection activeCell="G26" sqref="G26"/>
    </sheetView>
  </sheetViews>
  <sheetFormatPr defaultColWidth="10.5546875" defaultRowHeight="14.25"/>
  <cols>
    <col min="1" max="1" width="9.109375" style="74" hidden="1" customWidth="1"/>
    <col min="2" max="2" width="9.109375" style="50" hidden="1" customWidth="1"/>
    <col min="3" max="3" width="3.6640625" style="78" customWidth="1"/>
    <col min="4" max="4" width="6.33203125" style="50" bestFit="1" customWidth="1"/>
    <col min="5" max="5" width="38.5546875" style="50" customWidth="1"/>
    <col min="6" max="6" width="6.77734375" style="50" customWidth="1"/>
    <col min="7" max="7" width="31.5546875" style="50" customWidth="1"/>
    <col min="8" max="8" width="9" style="50" customWidth="1"/>
    <col min="9" max="9" width="3.6640625" style="84" customWidth="1"/>
    <col min="10" max="10" width="10.5546875" style="50" customWidth="1"/>
    <col min="11" max="16384" width="10.5546875" style="50"/>
  </cols>
  <sheetData>
    <row r="1" spans="1:8" hidden="1"/>
    <row r="2" spans="1:8" hidden="1"/>
    <row r="3" spans="1:8">
      <c r="C3" s="76"/>
      <c r="D3" s="51"/>
      <c r="E3" s="51"/>
      <c r="F3" s="51"/>
      <c r="G3" s="51"/>
      <c r="H3" s="52"/>
    </row>
    <row r="4" spans="1:8">
      <c r="C4" s="76"/>
      <c r="D4" s="274" t="s">
        <v>30</v>
      </c>
      <c r="E4" s="274"/>
      <c r="F4" s="274"/>
      <c r="G4" s="274"/>
      <c r="H4" s="274"/>
    </row>
    <row r="5" spans="1:8" ht="18.75" customHeight="1">
      <c r="C5" s="76"/>
      <c r="D5" s="275" t="s">
        <v>31</v>
      </c>
      <c r="E5" s="275"/>
      <c r="F5" s="275"/>
      <c r="G5" s="275"/>
      <c r="H5" s="275"/>
    </row>
    <row r="6" spans="1:8" ht="15" customHeight="1">
      <c r="C6" s="76"/>
      <c r="D6" s="51"/>
      <c r="E6" s="55"/>
      <c r="F6" s="55"/>
      <c r="G6" s="55"/>
      <c r="H6" s="54"/>
    </row>
    <row r="7" spans="1:8" ht="20.100000000000001" customHeight="1">
      <c r="A7" s="102"/>
      <c r="C7" s="76"/>
      <c r="D7" s="51"/>
      <c r="E7" s="55"/>
      <c r="F7" s="276" t="s">
        <v>32</v>
      </c>
      <c r="G7" s="277"/>
      <c r="H7" s="277"/>
    </row>
    <row r="8" spans="1:8" ht="15" customHeight="1">
      <c r="A8" s="102"/>
      <c r="C8" s="76"/>
      <c r="D8" s="51"/>
      <c r="E8" s="103" t="s">
        <v>33</v>
      </c>
      <c r="F8" s="278">
        <v>1</v>
      </c>
      <c r="G8" s="279"/>
      <c r="H8" s="280"/>
    </row>
    <row r="9" spans="1:8">
      <c r="A9" s="102"/>
      <c r="C9" s="76"/>
      <c r="D9" s="51"/>
      <c r="E9" s="103" t="s">
        <v>34</v>
      </c>
      <c r="F9" s="281" t="s">
        <v>39</v>
      </c>
      <c r="G9" s="282"/>
      <c r="H9" s="283"/>
    </row>
    <row r="10" spans="1:8" ht="15" customHeight="1">
      <c r="A10" s="102"/>
      <c r="C10" s="76"/>
      <c r="D10" s="51"/>
      <c r="E10" s="55"/>
      <c r="F10" s="55"/>
      <c r="G10" s="55"/>
      <c r="H10" s="54"/>
    </row>
    <row r="11" spans="1:8" ht="20.100000000000001" customHeight="1">
      <c r="C11" s="76"/>
      <c r="D11" s="88" t="s">
        <v>35</v>
      </c>
      <c r="E11" s="89" t="s">
        <v>36</v>
      </c>
      <c r="F11" s="90" t="s">
        <v>35</v>
      </c>
      <c r="G11" s="89" t="s">
        <v>37</v>
      </c>
      <c r="H11" s="91" t="s">
        <v>38</v>
      </c>
    </row>
    <row r="12" spans="1:8">
      <c r="C12" s="76"/>
      <c r="D12" s="218" t="s">
        <v>39</v>
      </c>
      <c r="E12" s="218" t="s">
        <v>40</v>
      </c>
      <c r="F12" s="218" t="s">
        <v>41</v>
      </c>
      <c r="G12" s="218" t="s">
        <v>42</v>
      </c>
      <c r="H12" s="218" t="s">
        <v>43</v>
      </c>
    </row>
    <row r="13" spans="1:8" hidden="1">
      <c r="A13" s="50"/>
      <c r="C13" s="76"/>
      <c r="D13" s="216">
        <v>0</v>
      </c>
      <c r="E13" s="217"/>
      <c r="F13" s="216">
        <v>0</v>
      </c>
      <c r="G13" s="217"/>
      <c r="H13" s="217"/>
    </row>
    <row r="14" spans="1:8" ht="15" customHeight="1">
      <c r="A14" s="50"/>
      <c r="C14" s="243" t="s">
        <v>408</v>
      </c>
      <c r="D14" s="271">
        <v>1</v>
      </c>
      <c r="E14" s="272" t="s">
        <v>546</v>
      </c>
      <c r="F14" s="238">
        <v>1</v>
      </c>
      <c r="G14" s="226" t="s">
        <v>549</v>
      </c>
      <c r="H14" s="227" t="s">
        <v>717</v>
      </c>
    </row>
    <row r="15" spans="1:8" ht="15" customHeight="1">
      <c r="A15" s="50"/>
      <c r="C15" s="76"/>
      <c r="D15" s="271"/>
      <c r="E15" s="273"/>
      <c r="F15" s="228"/>
      <c r="G15" s="229" t="s">
        <v>200</v>
      </c>
      <c r="H15" s="230"/>
    </row>
    <row r="16" spans="1:8" ht="15" customHeight="1">
      <c r="A16" s="50"/>
      <c r="C16" s="76"/>
      <c r="D16" s="85"/>
      <c r="E16" s="86" t="s">
        <v>44</v>
      </c>
      <c r="F16" s="86"/>
      <c r="G16" s="86"/>
      <c r="H16" s="87"/>
    </row>
    <row r="17" spans="4:8">
      <c r="D17" s="215"/>
      <c r="E17" s="215"/>
      <c r="F17" s="215"/>
      <c r="G17" s="215"/>
      <c r="H17" s="215"/>
    </row>
  </sheetData>
  <sheetProtection password="FA9C" sheet="1" objects="1" scenarios="1" formatColumns="0" formatRows="0"/>
  <mergeCells count="7">
    <mergeCell ref="D14:D15"/>
    <mergeCell ref="E14:E15"/>
    <mergeCell ref="D4:H4"/>
    <mergeCell ref="D5:H5"/>
    <mergeCell ref="F7:H7"/>
    <mergeCell ref="F8:H8"/>
    <mergeCell ref="F9:H9"/>
  </mergeCells>
  <phoneticPr fontId="9" type="noConversion"/>
  <dataValidations count="6">
    <dataValidation type="decimal" allowBlank="1" showErrorMessage="1" errorTitle="Ошибка" error="Допускается ввод только неотрицательных чисел!" sqref="E13 G13:H13 H14">
      <formula1>0</formula1>
      <formula2>9.99999999999999E+23</formula2>
    </dataValidation>
    <dataValidation type="textLength" operator="lessThanOrEqual" allowBlank="1" showInputMessage="1" showErrorMessage="1" errorTitle="Ошибка" error="Допускается ввод не более 900 символов!" sqref="F9">
      <formula1>900</formula1>
    </dataValidation>
    <dataValidation type="list" allowBlank="1" showInputMessage="1" showErrorMessage="1" errorTitle="Ошибка" error="Выберите значение из списка" prompt="Выберите значение из списка" sqref="G8:H8">
      <formula1>SKI_number</formula1>
    </dataValidation>
    <dataValidation type="whole" allowBlank="1" showInputMessage="1" showErrorMessage="1" errorTitle="Ошибка" error="Введите значение от 1 до 100" prompt="от 1 до 100" sqref="F8">
      <formula1>1</formula1>
      <formula2>100</formula2>
    </dataValidation>
    <dataValidation allowBlank="1" showInputMessage="1" showErrorMessage="1" prompt="Выберите муниципальное образование и ОКТМО, выполнив двойной щелчок левой кнопки мыши по ячейке." sqref="G14"/>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4"/>
  </dataValidations>
  <printOptions horizontalCentered="1" verticalCentered="1"/>
  <pageMargins left="0" right="0" top="0" bottom="0" header="0" footer="0.78740157480314965"/>
  <pageSetup paperSize="9" fitToHeight="0" orientation="portrait" blackAndWhite="1"/>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2">
    <tabColor indexed="31"/>
    <pageSetUpPr fitToPage="1"/>
  </sheetPr>
  <dimension ref="A1:J48"/>
  <sheetViews>
    <sheetView showGridLines="0" topLeftCell="E4" zoomScaleNormal="100" workbookViewId="0">
      <selection activeCell="G30" sqref="G30"/>
    </sheetView>
  </sheetViews>
  <sheetFormatPr defaultColWidth="10.5546875" defaultRowHeight="14.25"/>
  <cols>
    <col min="1" max="1" width="9.109375" style="183" hidden="1" customWidth="1"/>
    <col min="2" max="2" width="9.109375" style="179" hidden="1" customWidth="1"/>
    <col min="3" max="3" width="3.6640625" style="167" customWidth="1"/>
    <col min="4" max="4" width="9.88671875" style="50" bestFit="1" customWidth="1"/>
    <col min="5" max="5" width="47.6640625" style="50" customWidth="1"/>
    <col min="6" max="6" width="27" style="50" bestFit="1" customWidth="1"/>
    <col min="7" max="7" width="40.109375" style="50" customWidth="1"/>
    <col min="8" max="8" width="28.88671875" style="50" customWidth="1"/>
    <col min="9" max="9" width="44.44140625" style="50" customWidth="1"/>
    <col min="10" max="11" width="10.5546875" style="50" customWidth="1"/>
    <col min="12" max="16384" width="10.5546875" style="50"/>
  </cols>
  <sheetData>
    <row r="1" spans="1:9" hidden="1"/>
    <row r="2" spans="1:9" hidden="1"/>
    <row r="3" spans="1:9" hidden="1"/>
    <row r="4" spans="1:9" ht="12.6" customHeight="1">
      <c r="C4" s="166"/>
      <c r="D4" s="51"/>
      <c r="E4" s="51"/>
      <c r="F4" s="51"/>
      <c r="G4" s="52"/>
      <c r="H4" s="236" t="s">
        <v>155</v>
      </c>
    </row>
    <row r="5" spans="1:9" ht="29.25" customHeight="1">
      <c r="C5" s="166"/>
      <c r="D5" s="289" t="s">
        <v>46</v>
      </c>
      <c r="E5" s="289"/>
      <c r="F5" s="289"/>
      <c r="G5" s="289"/>
      <c r="H5" s="289"/>
    </row>
    <row r="6" spans="1:9" ht="12.75" customHeight="1">
      <c r="C6" s="166"/>
      <c r="D6" s="275" t="s">
        <v>31</v>
      </c>
      <c r="E6" s="275"/>
      <c r="F6" s="275"/>
      <c r="G6" s="275"/>
      <c r="H6" s="275"/>
    </row>
    <row r="7" spans="1:9">
      <c r="C7" s="166"/>
      <c r="D7" s="51"/>
      <c r="E7" s="142"/>
      <c r="F7" s="142"/>
      <c r="G7" s="141"/>
      <c r="H7" s="141"/>
    </row>
    <row r="8" spans="1:9" ht="24" customHeight="1">
      <c r="C8" s="166"/>
      <c r="D8" s="53" t="s">
        <v>35</v>
      </c>
      <c r="E8" s="63" t="s">
        <v>156</v>
      </c>
      <c r="F8" s="150" t="s">
        <v>157</v>
      </c>
      <c r="G8" s="63" t="s">
        <v>158</v>
      </c>
      <c r="H8" s="63" t="s">
        <v>159</v>
      </c>
    </row>
    <row r="9" spans="1:9">
      <c r="C9" s="166"/>
      <c r="D9" s="177" t="s">
        <v>39</v>
      </c>
      <c r="E9" s="177" t="s">
        <v>40</v>
      </c>
      <c r="F9" s="177" t="s">
        <v>41</v>
      </c>
      <c r="G9" s="177" t="s">
        <v>42</v>
      </c>
      <c r="H9" s="177" t="s">
        <v>43</v>
      </c>
    </row>
    <row r="10" spans="1:9" ht="39" customHeight="1">
      <c r="A10" s="184"/>
      <c r="C10" s="166"/>
      <c r="D10" s="162" t="s">
        <v>39</v>
      </c>
      <c r="E10" s="232" t="s">
        <v>160</v>
      </c>
      <c r="F10" s="200"/>
      <c r="G10" s="205"/>
      <c r="H10" s="209">
        <v>0</v>
      </c>
    </row>
    <row r="11" spans="1:9" ht="22.5">
      <c r="A11" s="184"/>
      <c r="C11" s="166"/>
      <c r="D11" s="162" t="s">
        <v>161</v>
      </c>
      <c r="E11" s="151" t="s">
        <v>162</v>
      </c>
      <c r="F11" s="199"/>
      <c r="G11" s="240" t="s">
        <v>730</v>
      </c>
      <c r="H11" s="214" t="s">
        <v>272</v>
      </c>
      <c r="I11" s="189"/>
    </row>
    <row r="12" spans="1:9" ht="13.5" customHeight="1">
      <c r="A12" s="184"/>
      <c r="C12" s="166"/>
      <c r="D12" s="162" t="s">
        <v>163</v>
      </c>
      <c r="E12" s="151" t="s">
        <v>164</v>
      </c>
      <c r="F12" s="201"/>
      <c r="G12" s="187"/>
      <c r="H12" s="209">
        <v>0</v>
      </c>
    </row>
    <row r="13" spans="1:9" ht="22.5">
      <c r="A13" s="237"/>
      <c r="B13" s="239" t="s">
        <v>408</v>
      </c>
      <c r="C13" s="166"/>
      <c r="D13" s="162" t="s">
        <v>409</v>
      </c>
      <c r="E13" s="175" t="s">
        <v>413</v>
      </c>
      <c r="F13" s="222" t="s">
        <v>230</v>
      </c>
      <c r="G13" s="232"/>
      <c r="H13" s="212" t="s">
        <v>272</v>
      </c>
    </row>
    <row r="14" spans="1:9" ht="22.5">
      <c r="A14" s="237"/>
      <c r="B14" s="239" t="s">
        <v>408</v>
      </c>
      <c r="C14" s="166"/>
      <c r="D14" s="162" t="s">
        <v>719</v>
      </c>
      <c r="E14" s="175" t="s">
        <v>723</v>
      </c>
      <c r="F14" s="222" t="s">
        <v>238</v>
      </c>
      <c r="G14" s="232"/>
      <c r="H14" s="212" t="s">
        <v>272</v>
      </c>
    </row>
    <row r="15" spans="1:9" ht="22.5">
      <c r="A15" s="237"/>
      <c r="B15" s="239" t="s">
        <v>408</v>
      </c>
      <c r="C15" s="166"/>
      <c r="D15" s="162" t="s">
        <v>724</v>
      </c>
      <c r="E15" s="175" t="s">
        <v>728</v>
      </c>
      <c r="F15" s="222" t="s">
        <v>238</v>
      </c>
      <c r="G15" s="232"/>
      <c r="H15" s="212" t="s">
        <v>272</v>
      </c>
    </row>
    <row r="16" spans="1:9" hidden="1">
      <c r="A16" s="185"/>
      <c r="C16" s="166"/>
      <c r="D16" s="169"/>
      <c r="E16" s="172" t="s">
        <v>164</v>
      </c>
      <c r="F16" s="202"/>
      <c r="G16" s="206"/>
      <c r="H16" s="211"/>
      <c r="I16" s="181"/>
    </row>
    <row r="17" spans="1:10" ht="15" customHeight="1">
      <c r="A17" s="184"/>
      <c r="C17" s="166"/>
      <c r="D17" s="162" t="s">
        <v>165</v>
      </c>
      <c r="E17" s="151" t="s">
        <v>166</v>
      </c>
      <c r="F17" s="201"/>
      <c r="G17" s="187"/>
      <c r="H17" s="209">
        <v>0</v>
      </c>
      <c r="I17" s="181"/>
    </row>
    <row r="18" spans="1:10" ht="20.100000000000001" customHeight="1">
      <c r="A18" s="284" t="s">
        <v>410</v>
      </c>
      <c r="B18" s="285" t="s">
        <v>408</v>
      </c>
      <c r="C18" s="166"/>
      <c r="D18" s="162" t="str">
        <f>A18</f>
        <v>1.3.1</v>
      </c>
      <c r="E18" s="175" t="str">
        <f>"с 01.01.2018 по 31.12.2018" &amp; IF(double_rate_tariff="да",,", "&amp;unit_tariff_single_rate)</f>
        <v>с 01.01.2018 по 31.12.2018, руб/м3</v>
      </c>
      <c r="F18" s="163">
        <v>194.3764852601378</v>
      </c>
      <c r="G18" s="221"/>
      <c r="H18" s="212" t="s">
        <v>272</v>
      </c>
      <c r="I18" s="181"/>
    </row>
    <row r="19" spans="1:10" ht="14.25" hidden="1" customHeight="1">
      <c r="A19" s="284"/>
      <c r="B19" s="286"/>
      <c r="C19" s="166"/>
      <c r="D19" s="178" t="str">
        <f>D18&amp;".1"</f>
        <v>1.3.1.1</v>
      </c>
      <c r="E19" s="176" t="str">
        <f>TEHSHEET!$U$2&amp;", " &amp; unit_tariff_double_rate_p</f>
        <v>потребление, руб/м3</v>
      </c>
      <c r="F19" s="241"/>
      <c r="G19" s="207"/>
      <c r="H19" s="242"/>
      <c r="I19" s="181"/>
    </row>
    <row r="20" spans="1:10" ht="14.25" hidden="1" customHeight="1">
      <c r="A20" s="284"/>
      <c r="B20" s="286"/>
      <c r="C20" s="166"/>
      <c r="D20" s="178" t="str">
        <f>D18&amp;".2"</f>
        <v>1.3.1.2</v>
      </c>
      <c r="E20" s="176" t="str">
        <f>TEHSHEET!$V$2&amp;", " &amp; unit_tariff_double_rate_c</f>
        <v>содержание,  тыс руб в месяц/м3/час</v>
      </c>
      <c r="F20" s="241"/>
      <c r="G20" s="207"/>
      <c r="H20" s="242"/>
      <c r="I20" s="181"/>
    </row>
    <row r="21" spans="1:10" ht="20.100000000000001" customHeight="1">
      <c r="A21" s="284" t="s">
        <v>720</v>
      </c>
      <c r="B21" s="285" t="s">
        <v>408</v>
      </c>
      <c r="C21" s="166"/>
      <c r="D21" s="162" t="str">
        <f>A21</f>
        <v>1.3.2</v>
      </c>
      <c r="E21" s="175" t="str">
        <f>"с 01.01.2019 по 31.12.2019" &amp; IF(double_rate_tariff="да",,", "&amp;unit_tariff_single_rate)</f>
        <v>с 01.01.2019 по 31.12.2019, руб/м3</v>
      </c>
      <c r="F21" s="163">
        <v>202.2197492086309</v>
      </c>
      <c r="G21" s="221"/>
      <c r="H21" s="214" t="s">
        <v>272</v>
      </c>
      <c r="I21" s="181"/>
    </row>
    <row r="22" spans="1:10" ht="14.25" hidden="1" customHeight="1">
      <c r="A22" s="284"/>
      <c r="B22" s="286"/>
      <c r="C22" s="166"/>
      <c r="D22" s="178" t="str">
        <f>D21&amp;".1"</f>
        <v>1.3.2.1</v>
      </c>
      <c r="E22" s="176" t="str">
        <f>TEHSHEET!$U$2&amp;", " &amp; unit_tariff_double_rate_p</f>
        <v>потребление, руб/м3</v>
      </c>
      <c r="F22" s="241"/>
      <c r="G22" s="207"/>
      <c r="H22" s="242"/>
      <c r="I22" s="181"/>
    </row>
    <row r="23" spans="1:10" ht="14.25" hidden="1" customHeight="1">
      <c r="A23" s="284"/>
      <c r="B23" s="286"/>
      <c r="C23" s="166"/>
      <c r="D23" s="178" t="str">
        <f>D21&amp;".2"</f>
        <v>1.3.2.2</v>
      </c>
      <c r="E23" s="176" t="str">
        <f>TEHSHEET!$V$2&amp;", " &amp; unit_tariff_double_rate_c</f>
        <v>содержание,  тыс руб в месяц/м3/час</v>
      </c>
      <c r="F23" s="241"/>
      <c r="G23" s="207"/>
      <c r="H23" s="242"/>
      <c r="I23" s="181"/>
    </row>
    <row r="24" spans="1:10" ht="20.100000000000001" customHeight="1">
      <c r="A24" s="284" t="s">
        <v>725</v>
      </c>
      <c r="B24" s="285" t="s">
        <v>408</v>
      </c>
      <c r="C24" s="166"/>
      <c r="D24" s="162" t="str">
        <f>A24</f>
        <v>1.3.3</v>
      </c>
      <c r="E24" s="175" t="str">
        <f>"с 01.01.2020 по 31.12.2020" &amp; IF(double_rate_tariff="да",,", "&amp;unit_tariff_single_rate)</f>
        <v>с 01.01.2020 по 31.12.2020, руб/м3</v>
      </c>
      <c r="F24" s="163">
        <v>208.33426717747395</v>
      </c>
      <c r="G24" s="221"/>
      <c r="H24" s="214" t="s">
        <v>272</v>
      </c>
      <c r="I24" s="181"/>
    </row>
    <row r="25" spans="1:10" ht="14.25" hidden="1" customHeight="1">
      <c r="A25" s="284"/>
      <c r="B25" s="286"/>
      <c r="C25" s="166"/>
      <c r="D25" s="178" t="str">
        <f>D24&amp;".1"</f>
        <v>1.3.3.1</v>
      </c>
      <c r="E25" s="176" t="str">
        <f>TEHSHEET!$U$2&amp;", " &amp; unit_tariff_double_rate_p</f>
        <v>потребление, руб/м3</v>
      </c>
      <c r="F25" s="241"/>
      <c r="G25" s="207"/>
      <c r="H25" s="242"/>
      <c r="I25" s="181"/>
    </row>
    <row r="26" spans="1:10" ht="14.25" hidden="1" customHeight="1">
      <c r="A26" s="284"/>
      <c r="B26" s="286"/>
      <c r="C26" s="166"/>
      <c r="D26" s="178" t="str">
        <f>D24&amp;".2"</f>
        <v>1.3.3.2</v>
      </c>
      <c r="E26" s="176" t="str">
        <f>TEHSHEET!$V$2&amp;", " &amp; unit_tariff_double_rate_c</f>
        <v>содержание,  тыс руб в месяц/м3/час</v>
      </c>
      <c r="F26" s="241"/>
      <c r="G26" s="207"/>
      <c r="H26" s="242"/>
      <c r="I26" s="181"/>
    </row>
    <row r="27" spans="1:10" hidden="1">
      <c r="A27" s="184"/>
      <c r="C27" s="166"/>
      <c r="D27" s="162"/>
      <c r="E27" s="172" t="s">
        <v>166</v>
      </c>
      <c r="F27" s="202"/>
      <c r="G27" s="207"/>
      <c r="H27" s="210"/>
      <c r="I27" s="181"/>
    </row>
    <row r="28" spans="1:10" ht="20.100000000000001" customHeight="1">
      <c r="A28" s="184"/>
      <c r="C28" s="166"/>
      <c r="D28" s="162" t="s">
        <v>167</v>
      </c>
      <c r="E28" s="151" t="s">
        <v>168</v>
      </c>
      <c r="F28" s="171" t="str">
        <f>"с "&amp;periodStart &amp; " по " &amp; periodEnd &amp; " гг."</f>
        <v>с 01.01.2018 по 31.12.2020 гг.</v>
      </c>
      <c r="G28" s="187"/>
      <c r="H28" s="214" t="s">
        <v>272</v>
      </c>
    </row>
    <row r="29" spans="1:10" ht="33.75">
      <c r="A29" s="184"/>
      <c r="C29" s="166"/>
      <c r="D29" s="162" t="s">
        <v>169</v>
      </c>
      <c r="E29" s="151" t="s">
        <v>170</v>
      </c>
      <c r="F29" s="244" t="s">
        <v>729</v>
      </c>
      <c r="G29" s="240" t="s">
        <v>729</v>
      </c>
      <c r="H29" s="214" t="s">
        <v>272</v>
      </c>
      <c r="I29" s="189"/>
      <c r="J29" s="189"/>
    </row>
    <row r="30" spans="1:10" ht="22.5">
      <c r="A30" s="184"/>
      <c r="C30" s="166"/>
      <c r="D30" s="162" t="s">
        <v>171</v>
      </c>
      <c r="E30" s="151" t="s">
        <v>172</v>
      </c>
      <c r="F30" s="171">
        <f>SUM(F31:F34)</f>
        <v>32137.737457523828</v>
      </c>
      <c r="G30" s="187"/>
      <c r="H30" s="214" t="s">
        <v>272</v>
      </c>
    </row>
    <row r="31" spans="1:10" ht="20.100000000000001" customHeight="1">
      <c r="A31" s="186"/>
      <c r="B31" s="239" t="s">
        <v>408</v>
      </c>
      <c r="C31" s="166"/>
      <c r="D31" s="162" t="s">
        <v>411</v>
      </c>
      <c r="E31" s="175" t="s">
        <v>413</v>
      </c>
      <c r="F31" s="163">
        <v>10326.509300170215</v>
      </c>
      <c r="G31" s="232"/>
      <c r="H31" s="214" t="s">
        <v>272</v>
      </c>
    </row>
    <row r="32" spans="1:10" ht="20.100000000000001" customHeight="1">
      <c r="A32" s="186"/>
      <c r="B32" s="239" t="s">
        <v>408</v>
      </c>
      <c r="C32" s="166"/>
      <c r="D32" s="162" t="s">
        <v>721</v>
      </c>
      <c r="E32" s="175" t="s">
        <v>723</v>
      </c>
      <c r="F32" s="163">
        <v>10743.193128974963</v>
      </c>
      <c r="G32" s="232"/>
      <c r="H32" s="214" t="s">
        <v>272</v>
      </c>
    </row>
    <row r="33" spans="1:9" ht="20.100000000000001" customHeight="1">
      <c r="A33" s="186"/>
      <c r="B33" s="239" t="s">
        <v>408</v>
      </c>
      <c r="C33" s="166"/>
      <c r="D33" s="162" t="s">
        <v>726</v>
      </c>
      <c r="E33" s="175" t="s">
        <v>728</v>
      </c>
      <c r="F33" s="163">
        <v>11068.035028378648</v>
      </c>
      <c r="G33" s="232"/>
      <c r="H33" s="214" t="s">
        <v>272</v>
      </c>
    </row>
    <row r="34" spans="1:9" hidden="1">
      <c r="A34" s="185"/>
      <c r="C34" s="166"/>
      <c r="D34" s="169"/>
      <c r="E34" s="172" t="s">
        <v>173</v>
      </c>
      <c r="F34" s="170"/>
      <c r="G34" s="206"/>
      <c r="H34" s="213"/>
    </row>
    <row r="35" spans="1:9" ht="15" customHeight="1">
      <c r="A35" s="184"/>
      <c r="C35" s="166"/>
      <c r="D35" s="162" t="s">
        <v>174</v>
      </c>
      <c r="E35" s="151" t="str">
        <f>"Годовой объем отпущенной потребителям воды, "&amp;unit_tariff_useful_output</f>
        <v>Годовой объем отпущенной потребителям воды, тыс м3</v>
      </c>
      <c r="F35" s="199"/>
      <c r="G35" s="187"/>
      <c r="H35" s="209">
        <v>0</v>
      </c>
      <c r="I35" s="189"/>
    </row>
    <row r="36" spans="1:9" ht="20.100000000000001" customHeight="1">
      <c r="A36" s="186"/>
      <c r="B36" s="239" t="s">
        <v>408</v>
      </c>
      <c r="C36" s="166"/>
      <c r="D36" s="162" t="s">
        <v>412</v>
      </c>
      <c r="E36" s="175" t="s">
        <v>413</v>
      </c>
      <c r="F36" s="163">
        <v>53.126329999999996</v>
      </c>
      <c r="G36" s="232"/>
      <c r="H36" s="214" t="s">
        <v>272</v>
      </c>
    </row>
    <row r="37" spans="1:9" ht="20.100000000000001" customHeight="1">
      <c r="A37" s="186"/>
      <c r="B37" s="239" t="s">
        <v>408</v>
      </c>
      <c r="C37" s="166"/>
      <c r="D37" s="162" t="s">
        <v>722</v>
      </c>
      <c r="E37" s="175" t="s">
        <v>723</v>
      </c>
      <c r="F37" s="163">
        <v>53.126329999999996</v>
      </c>
      <c r="G37" s="232"/>
      <c r="H37" s="214" t="s">
        <v>272</v>
      </c>
    </row>
    <row r="38" spans="1:9" ht="20.100000000000001" customHeight="1">
      <c r="A38" s="186"/>
      <c r="B38" s="239" t="s">
        <v>408</v>
      </c>
      <c r="C38" s="166"/>
      <c r="D38" s="162" t="s">
        <v>727</v>
      </c>
      <c r="E38" s="175" t="s">
        <v>728</v>
      </c>
      <c r="F38" s="163">
        <v>53.126329999999996</v>
      </c>
      <c r="G38" s="232"/>
      <c r="H38" s="214" t="s">
        <v>272</v>
      </c>
    </row>
    <row r="39" spans="1:9" hidden="1">
      <c r="A39" s="185"/>
      <c r="C39" s="166"/>
      <c r="D39" s="169"/>
      <c r="E39" s="172" t="str">
        <f>"Годовой объем отпущенной потребителям воды, "&amp;unit_tariff_useful_output</f>
        <v>Годовой объем отпущенной потребителям воды, тыс м3</v>
      </c>
      <c r="F39" s="143"/>
      <c r="G39" s="187"/>
      <c r="H39" s="187"/>
    </row>
    <row r="40" spans="1:9" ht="90">
      <c r="A40" s="182"/>
      <c r="C40" s="166"/>
      <c r="D40" s="162" t="s">
        <v>175</v>
      </c>
      <c r="E40" s="151" t="s">
        <v>176</v>
      </c>
      <c r="F40" s="164">
        <v>0</v>
      </c>
      <c r="G40" s="187"/>
      <c r="H40" s="214" t="s">
        <v>272</v>
      </c>
    </row>
    <row r="41" spans="1:9" ht="78.75">
      <c r="A41" s="234"/>
      <c r="C41" s="166"/>
      <c r="D41" s="162" t="s">
        <v>177</v>
      </c>
      <c r="E41" s="151" t="s">
        <v>178</v>
      </c>
      <c r="F41" s="164">
        <v>0</v>
      </c>
      <c r="G41" s="232"/>
      <c r="H41" s="214" t="s">
        <v>272</v>
      </c>
    </row>
    <row r="42" spans="1:9" ht="33.75">
      <c r="A42" s="184"/>
      <c r="C42" s="166"/>
      <c r="D42" s="162" t="s">
        <v>40</v>
      </c>
      <c r="E42" s="160" t="s">
        <v>179</v>
      </c>
      <c r="F42" s="199"/>
      <c r="G42" s="187"/>
      <c r="H42" s="209">
        <v>0</v>
      </c>
    </row>
    <row r="43" spans="1:9" ht="22.5">
      <c r="A43" s="184"/>
      <c r="C43" s="166"/>
      <c r="D43" s="162" t="s">
        <v>180</v>
      </c>
      <c r="E43" s="151" t="s">
        <v>181</v>
      </c>
      <c r="F43" s="131" t="s">
        <v>272</v>
      </c>
      <c r="G43" s="157" t="s">
        <v>731</v>
      </c>
      <c r="H43" s="214" t="s">
        <v>272</v>
      </c>
      <c r="I43" s="189"/>
    </row>
    <row r="44" spans="1:9" ht="22.5">
      <c r="A44" s="184"/>
      <c r="C44" s="166"/>
      <c r="D44" s="162" t="s">
        <v>182</v>
      </c>
      <c r="E44" s="151" t="s">
        <v>183</v>
      </c>
      <c r="F44" s="131" t="s">
        <v>272</v>
      </c>
      <c r="G44" s="157" t="s">
        <v>731</v>
      </c>
      <c r="H44" s="214" t="s">
        <v>272</v>
      </c>
      <c r="I44" s="189"/>
    </row>
    <row r="45" spans="1:9" ht="22.5">
      <c r="A45" s="184"/>
      <c r="B45" s="179">
        <v>3</v>
      </c>
      <c r="C45" s="166"/>
      <c r="D45" s="162" t="s">
        <v>184</v>
      </c>
      <c r="E45" s="151" t="s">
        <v>185</v>
      </c>
      <c r="F45" s="131" t="s">
        <v>272</v>
      </c>
      <c r="G45" s="157" t="s">
        <v>731</v>
      </c>
      <c r="H45" s="214" t="s">
        <v>272</v>
      </c>
      <c r="I45" s="189"/>
    </row>
    <row r="46" spans="1:9" ht="15" customHeight="1">
      <c r="A46" s="184"/>
      <c r="B46" s="180"/>
      <c r="C46" s="165"/>
      <c r="D46" s="161"/>
      <c r="E46" s="86" t="s">
        <v>186</v>
      </c>
      <c r="F46" s="86"/>
      <c r="G46" s="86"/>
      <c r="H46" s="87"/>
    </row>
    <row r="47" spans="1:9" ht="3" customHeight="1">
      <c r="D47" s="132"/>
      <c r="E47" s="132"/>
      <c r="F47" s="132"/>
      <c r="G47" s="132"/>
      <c r="H47" s="132"/>
    </row>
    <row r="48" spans="1:9">
      <c r="D48" s="191"/>
      <c r="E48" s="287"/>
      <c r="F48" s="288"/>
      <c r="G48" s="288"/>
      <c r="H48" s="287"/>
    </row>
  </sheetData>
  <sheetProtection password="FA9C" sheet="1" objects="1" scenarios="1" formatColumns="0" formatRows="0"/>
  <dataConsolidate/>
  <mergeCells count="9">
    <mergeCell ref="E48:H48"/>
    <mergeCell ref="D5:H5"/>
    <mergeCell ref="D6:H6"/>
    <mergeCell ref="A18:A20"/>
    <mergeCell ref="B18:B20"/>
    <mergeCell ref="A21:A23"/>
    <mergeCell ref="B21:B23"/>
    <mergeCell ref="A24:A26"/>
    <mergeCell ref="B24:B26"/>
  </mergeCells>
  <dataValidations count="5">
    <dataValidation type="textLength" operator="lessThanOrEqual" allowBlank="1" showInputMessage="1" showErrorMessage="1" errorTitle="Ошибка" error="Допускается ввод не более 900 символов!" sqref="F43:H45 H11 H40:H41 H13:H16 H18:H34 H36:H38">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G11 G29">
      <formula1>900</formula1>
    </dataValidation>
    <dataValidation type="decimal" allowBlank="1" showErrorMessage="1" errorTitle="Ошибка" error="Допускается ввод только неотрицательных чисел!" sqref="F16 F40:F41 F18:F27 F31:F34 F36:F38">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 sqref="F29">
      <formula1>900</formula1>
    </dataValidation>
    <dataValidation type="list" allowBlank="1" showInputMessage="1" showErrorMessage="1" errorTitle="Ошибка" error="Выберите значение из списка" prompt="Выберите значение из списка" sqref="F13:F15">
      <formula1>kind_of_control_method</formula1>
    </dataValidation>
  </dataValidations>
  <hyperlinks>
    <hyperlink ref="F29" location="'Стандарты'!$F$29" tooltip="Кликните по гиперссылке, чтобы перейти на сайт или отредактировать её" display="http://www.ogk2.ru/rus/si/infodisclosure/disclosureinstand/1140/Ryazanskaya/"/>
  </hyperlinks>
  <printOptions horizontalCentered="1" verticalCentered="1"/>
  <pageMargins left="0" right="0" top="0" bottom="0" header="0" footer="0.78740157480314965"/>
  <pageSetup paperSize="9" scale="56" fitToHeight="0" orientation="portrait" blackAndWhite="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117</vt:i4>
      </vt:variant>
    </vt:vector>
  </HeadingPairs>
  <TitlesOfParts>
    <vt:vector size="123" baseType="lpstr">
      <vt:lpstr>Инструкция</vt:lpstr>
      <vt:lpstr>Титульный</vt:lpstr>
      <vt:lpstr>Список МО</vt:lpstr>
      <vt:lpstr>Стандарты</vt:lpstr>
      <vt:lpstr>Комментарии</vt:lpstr>
      <vt:lpstr>Проверка</vt:lpstr>
      <vt:lpstr>checkCell_1</vt:lpstr>
      <vt:lpstr>checkCell_1_1</vt:lpstr>
      <vt:lpstr>checkCell_2</vt:lpstr>
      <vt:lpstr>checkCell_3</vt:lpstr>
      <vt:lpstr>chkGetUpdatesValue</vt:lpstr>
      <vt:lpstr>chkNoUpdatesValue</vt:lpstr>
      <vt:lpstr>data_List02_1</vt:lpstr>
      <vt:lpstr>data_List02_2</vt:lpstr>
      <vt:lpstr>data_List02_3</vt:lpstr>
      <vt:lpstr>data_List02_4</vt:lpstr>
      <vt:lpstr>data_List02_5</vt:lpstr>
      <vt:lpstr>Date_of_publication_ref</vt:lpstr>
      <vt:lpstr>DocProp_TemplateCode</vt:lpstr>
      <vt:lpstr>DocProp_Version</vt:lpstr>
      <vt:lpstr>double_rate_tariff</vt:lpstr>
      <vt:lpstr>et_Comm</vt:lpstr>
      <vt:lpstr>et_List01</vt:lpstr>
      <vt:lpstr>et_List01_1</vt:lpstr>
      <vt:lpstr>et_List02_1</vt:lpstr>
      <vt:lpstr>et_List02_2</vt:lpstr>
      <vt:lpstr>et_List02_3</vt:lpstr>
      <vt:lpstr>et_List02_4</vt:lpstr>
      <vt:lpstr>et_List02_5</vt:lpstr>
      <vt:lpstr>et_List03</vt:lpstr>
      <vt:lpstr>fil</vt:lpstr>
      <vt:lpstr>fil_flag</vt:lpstr>
      <vt:lpstr>FirstLine</vt:lpstr>
      <vt:lpstr>flag_ipr</vt:lpstr>
      <vt:lpstr>flag_NVV</vt:lpstr>
      <vt:lpstr>flag_publication</vt:lpstr>
      <vt:lpstr>group_rates</vt:lpstr>
      <vt:lpstr>Info_FilFlag</vt:lpstr>
      <vt:lpstr>Info_ForMOInListMO</vt:lpstr>
      <vt:lpstr>Info_ForMRInListMO</vt:lpstr>
      <vt:lpstr>Info_ForSKIInListMO</vt:lpstr>
      <vt:lpstr>Info_ForSKINumberInListMO</vt:lpstr>
      <vt:lpstr>Info_NoteStandarts</vt:lpstr>
      <vt:lpstr>Info_P1_5Standarts</vt:lpstr>
      <vt:lpstr>Info_PeriodInTitle</vt:lpstr>
      <vt:lpstr>Info_PublicationNotDisclosed</vt:lpstr>
      <vt:lpstr>Info_PublicationPdf</vt:lpstr>
      <vt:lpstr>Info_PublicationWeb</vt:lpstr>
      <vt:lpstr>Info_TitleGroupRates</vt:lpstr>
      <vt:lpstr>Info_TitleKindPublication</vt:lpstr>
      <vt:lpstr>Info_TitlePublication</vt:lpstr>
      <vt:lpstr>inn</vt:lpstr>
      <vt:lpstr>Instr_1</vt:lpstr>
      <vt:lpstr>Instr_2</vt:lpstr>
      <vt:lpstr>Instr_3</vt:lpstr>
      <vt:lpstr>Instr_4</vt:lpstr>
      <vt:lpstr>Instr_5</vt:lpstr>
      <vt:lpstr>Instr_6</vt:lpstr>
      <vt:lpstr>Instr_7</vt:lpstr>
      <vt:lpstr>Instr_8</vt:lpstr>
      <vt:lpstr>ipr</vt:lpstr>
      <vt:lpstr>kind_group_rates</vt:lpstr>
      <vt:lpstr>kind_of_control_method</vt:lpstr>
      <vt:lpstr>kind_of_NDS</vt:lpstr>
      <vt:lpstr>kind_of_NDS_tariff</vt:lpstr>
      <vt:lpstr>kind_of_NDS_tariff_etc</vt:lpstr>
      <vt:lpstr>kind_of_publication</vt:lpstr>
      <vt:lpstr>kind_of_unit</vt:lpstr>
      <vt:lpstr>kpp</vt:lpstr>
      <vt:lpstr>LIST_MR_MO_OKTMO</vt:lpstr>
      <vt:lpstr>List02_GroundMaterials</vt:lpstr>
      <vt:lpstr>List02_p_1_5</vt:lpstr>
      <vt:lpstr>List02_p_2</vt:lpstr>
      <vt:lpstr>List02_web_p_1_5</vt:lpstr>
      <vt:lpstr>logical</vt:lpstr>
      <vt:lpstr>mo_List01</vt:lpstr>
      <vt:lpstr>MONTH</vt:lpstr>
      <vt:lpstr>mr_List01</vt:lpstr>
      <vt:lpstr>nalog</vt:lpstr>
      <vt:lpstr>nds</vt:lpstr>
      <vt:lpstr>org</vt:lpstr>
      <vt:lpstr>Org_Address</vt:lpstr>
      <vt:lpstr>Org_buhg</vt:lpstr>
      <vt:lpstr>Org_main</vt:lpstr>
      <vt:lpstr>Org_otv_lico</vt:lpstr>
      <vt:lpstr>pDel_Comm</vt:lpstr>
      <vt:lpstr>pDel_List01_1</vt:lpstr>
      <vt:lpstr>pDel_List01_2</vt:lpstr>
      <vt:lpstr>pDel_List02_1</vt:lpstr>
      <vt:lpstr>pDel_List02_2</vt:lpstr>
      <vt:lpstr>pDel_List02_3</vt:lpstr>
      <vt:lpstr>pDel_List02_4</vt:lpstr>
      <vt:lpstr>pDel_List02_5</vt:lpstr>
      <vt:lpstr>pDel_List03</vt:lpstr>
      <vt:lpstr>periodEnd</vt:lpstr>
      <vt:lpstr>periodStart</vt:lpstr>
      <vt:lpstr>pIns_Comm</vt:lpstr>
      <vt:lpstr>pIns_List01_1</vt:lpstr>
      <vt:lpstr>pIns_List02_1</vt:lpstr>
      <vt:lpstr>pIns_List02_2</vt:lpstr>
      <vt:lpstr>pIns_List02_3</vt:lpstr>
      <vt:lpstr>pIns_List02_4</vt:lpstr>
      <vt:lpstr>pIns_List02_5</vt:lpstr>
      <vt:lpstr>pIns_List03</vt:lpstr>
      <vt:lpstr>QUARTER</vt:lpstr>
      <vt:lpstr>REGION</vt:lpstr>
      <vt:lpstr>region_name</vt:lpstr>
      <vt:lpstr>RegulatoryPeriod</vt:lpstr>
      <vt:lpstr>SKI_number</vt:lpstr>
      <vt:lpstr>strPublication</vt:lpstr>
      <vt:lpstr>TECH_ORG_ID</vt:lpstr>
      <vt:lpstr>TSphere</vt:lpstr>
      <vt:lpstr>TSphere_full</vt:lpstr>
      <vt:lpstr>TSphere_trans</vt:lpstr>
      <vt:lpstr>unit_tariff</vt:lpstr>
      <vt:lpstr>unit_tariff_double_rate_c</vt:lpstr>
      <vt:lpstr>unit_tariff_double_rate_p</vt:lpstr>
      <vt:lpstr>unit_tariff_single_rate</vt:lpstr>
      <vt:lpstr>unit_tariff_useful_output</vt:lpstr>
      <vt:lpstr>UpdStatus</vt:lpstr>
      <vt:lpstr>vdet</vt:lpstr>
      <vt:lpstr>Website_address_internet</vt:lpstr>
      <vt:lpstr>year_list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об установлении тарифов в сфере холодного водоснабжения и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об установлении тарифов в сфере холодного водоснабжения и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Яшунина Татьяна Николаевна</cp:lastModifiedBy>
  <cp:lastPrinted>2013-08-29T08:11:20Z</cp:lastPrinted>
  <dcterms:created xsi:type="dcterms:W3CDTF">2004-05-21T07:18:45Z</dcterms:created>
  <dcterms:modified xsi:type="dcterms:W3CDTF">2017-05-03T11:12:28Z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JKH.OPEN.INFO.REQUEST.HVS</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2.1.5</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