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1370" windowHeight="12390" activeTab="2"/>
  </bookViews>
  <sheets>
    <sheet name="Раздел 1" sheetId="1" r:id="rId1"/>
    <sheet name="Раздел 2" sheetId="2" r:id="rId2"/>
    <sheet name="Разде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TABLE" localSheetId="0">'Раздел 1'!#REF!</definedName>
    <definedName name="TABLE" localSheetId="1">'Раздел 2'!$A$8:$F$17</definedName>
    <definedName name="TABLE" localSheetId="2">'Раздел 3'!#REF!</definedName>
    <definedName name="_xlnm.Print_Titles" localSheetId="1">'Раздел 2'!$8:$8</definedName>
    <definedName name="_xlnm.Print_Area" localSheetId="0">'Раздел 1'!$A$1:$I$19</definedName>
    <definedName name="_xlnm.Print_Area" localSheetId="1">'Раздел 2'!$A$1:$F$80</definedName>
    <definedName name="_xlnm.Print_Area" localSheetId="2">'Раздел 3'!$A$1:$S$12</definedName>
  </definedNames>
  <calcPr fullCalcOnLoad="1"/>
</workbook>
</file>

<file path=xl/sharedStrings.xml><?xml version="1.0" encoding="utf-8"?>
<sst xmlns="http://schemas.openxmlformats.org/spreadsheetml/2006/main" count="1279" uniqueCount="111">
  <si>
    <t>Наименование показателей</t>
  </si>
  <si>
    <t>Единица измерения</t>
  </si>
  <si>
    <t>3.</t>
  </si>
  <si>
    <t>4.</t>
  </si>
  <si>
    <t>5.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</si>
  <si>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</si>
  <si>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</si>
  <si>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</si>
  <si>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</si>
  <si>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</si>
  <si>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8.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</si>
  <si>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</si>
  <si>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</si>
  <si>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</si>
  <si>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</si>
  <si>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</si>
  <si>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</si>
  <si>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</si>
  <si>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</si>
  <si>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</si>
  <si>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млн. рублей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</si>
  <si>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</si>
  <si>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</si>
  <si>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</si>
  <si>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</si>
  <si>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</si>
  <si>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</si>
  <si>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</si>
  <si>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</si>
  <si>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</si>
  <si>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</si>
  <si>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</si>
  <si>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</si>
  <si>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</si>
  <si>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</si>
  <si>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</si>
  <si>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</si>
  <si>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</si>
  <si>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</si>
  <si>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</si>
  <si>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1-е полугодие</t>
  </si>
  <si>
    <t>2-е полугодие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</si>
  <si>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</si>
  <si>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</si>
  <si>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</si>
  <si>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</si>
  <si>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</si>
  <si>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ИНН  2607018122</t>
  </si>
  <si>
    <t>о размере регулируемых уровней цен (тарифов) на электрическую энергию, применяемых при введении государственного регулирования цен (тарифов)</t>
  </si>
  <si>
    <t xml:space="preserve">Фактический адрес 119526, г. Москва, Проспектт Вернадского, д. 101, корп. 3
</t>
  </si>
  <si>
    <t>Контактный телефон (495) 428-42-22</t>
  </si>
  <si>
    <t>Факс (495) 428-42-23</t>
  </si>
  <si>
    <t>Адрес электронной почты  office@ogk2.ru</t>
  </si>
  <si>
    <t>Ф.И.О. руководителя Башук Денис Николаевич</t>
  </si>
  <si>
    <t>КПП 997450001, 260701001</t>
  </si>
  <si>
    <t>Место нахождения 356128, Российская Федерация, Ставропольский край, Изобильненский район, поселок Солнечнодольск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</si>
  <si>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</si>
  <si>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</si>
  <si>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</si>
  <si>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</si>
  <si>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</si>
  <si>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</si>
  <si>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</si>
  <si>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</si>
  <si>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</si>
  <si>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</si>
  <si>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</si>
  <si>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</si>
  <si>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Полное наименование ПАО "Вторая генерирующая компания оптового рынка электроэнергии"</t>
  </si>
  <si>
    <t>ПАО "Вторая генерирующая компания оптового рынка электроэнергии" (ПАО "ОГК-2")</t>
  </si>
  <si>
    <t>Сокращенное наименование ПАО "ОГК-2"</t>
  </si>
  <si>
    <t>филиал ПАО "ОГК-2" - Адлерская ТЭС (1 блок)</t>
  </si>
  <si>
    <t>филиал ПАО "ОГК-2" - Адлерская ТЭС (2 блок)</t>
  </si>
  <si>
    <t>филиал ПАО "ОГК-2" - Рязанская ГРЭС (ГРЭС-24)</t>
  </si>
  <si>
    <t>филиал ПАО "ОГК-2" - Рязанская ГРЭС</t>
  </si>
  <si>
    <t>филиал ПАО "ОГК-2" - Рязанская ГРЭС ДПМ</t>
  </si>
  <si>
    <t>филиал ПАО "ОГК-2" - Киришская ГРЭС</t>
  </si>
  <si>
    <t>филиал ПАО "ОГК-2" - Киришская ГРЭС ДПМ</t>
  </si>
  <si>
    <t>филиал ПАО "ОГК-2" - Красноярская ГРЭС-2</t>
  </si>
  <si>
    <t>филиал ПАО "ОГК-2" - Новочеркасская ГРЭС</t>
  </si>
  <si>
    <t>филиал ПАО "ОГК-2" - Новочеркасская ГРЭС ДПМ</t>
  </si>
  <si>
    <t>филиал ПАО "ОГК-2" - Новочеркасская ГРЭС отказ от ДПМ</t>
  </si>
  <si>
    <t>филиал ПАО "ОГК-2" - Псковская ГРЭС</t>
  </si>
  <si>
    <t>филиал ПАО "ОГК-2" - Серовская ГРЭС</t>
  </si>
  <si>
    <t>филиал ПАО "ОГК-2" - Серовская ГРЭС ДПМ</t>
  </si>
  <si>
    <t>филиал ПАО "ОГК-2" - Ставропольская ГРЭС</t>
  </si>
  <si>
    <t>филиал ПАО "ОГК-2" - Сургутская ГРЭС-1</t>
  </si>
  <si>
    <t>филиал ПАО "ОГК-2" - Троицкая ГРЭС</t>
  </si>
  <si>
    <t>филиал ПАО "ОГК-2" - Троицкая ГРЭС ДПМ</t>
  </si>
  <si>
    <t>филиал ПАО "ОГК-2" - Череповецкая ГРЭС</t>
  </si>
  <si>
    <t>филиал ПАО "ОГК-2" - Череповецкая ГРЭС ДПМ</t>
  </si>
  <si>
    <t>филиала ПАО "ОГК-2" - Адлерская ТЭС (1 блок) на 2017г.</t>
  </si>
  <si>
    <t>филиала ПАО "ОГК-2" - Адлерская ТЭС (2 блок) на 2017г.</t>
  </si>
  <si>
    <t>филиала ПАО "ОГК-2" - Рязанская ГРЭС (ГРЭС-24) на 2017г.</t>
  </si>
  <si>
    <t>филиала ПАО "ОГК-2" - Рязанская ГРЭС  на 2017г.</t>
  </si>
  <si>
    <t>филиала ПАО "ОГК-2" - Рязанская ГРЭС ДПМ (ПСУ) на 2017г.</t>
  </si>
  <si>
    <t>филиала ПАО "ОГК-2" - Киришская ГРЭС  на 2017г.</t>
  </si>
  <si>
    <t>филиала ПАО "ОГК-2" - Киришская ГРЭС ДПМ (ПГУ) на 2017г.</t>
  </si>
  <si>
    <t>филиала ПАО "ОГК-2" - Красноярская ГРЭС-2  на 2017г.</t>
  </si>
  <si>
    <t>филиала ПАО "ОГК-2" - Новочеркасская ГРЭС  на 2017г.</t>
  </si>
  <si>
    <t>филиала ПАО "ОГК-2" - Новочеркасская ГРЭС ДПМ (ПСУ)  на 2017г.</t>
  </si>
  <si>
    <t>филиала ПАО "ОГК-2" - Новочеркасская ГРЭС отказ от ДПМ  на 2017г.</t>
  </si>
  <si>
    <t>филиала ПАО "ОГК-2" - Псковская ГРЭС  на 2017г.</t>
  </si>
  <si>
    <t>филиала ПАО "ОГК-2" - Серовская ГРЭС на 2017г.</t>
  </si>
  <si>
    <t>филиала ПАО "ОГК-2" - Серовская ГРЭС ДПМ на 2017г.</t>
  </si>
  <si>
    <t>филиала ПАО "ОГК-2" - Ставропольская ГРЭС на 2017г.</t>
  </si>
  <si>
    <t>филиала ПАО "ОГК-2" - Сургутская ГРЭС-1  на 2017г.</t>
  </si>
  <si>
    <t>филиала ПАО "ОГК-2" - Троицкая ГРЭС  на 2017г.</t>
  </si>
  <si>
    <t>филиала ПАО "ОГК-2" - Троицкая ГРЭС ДПМ  на 2017г.</t>
  </si>
  <si>
    <t>филиала ПАО "ОГК-2" - Череповецкая ГРЭС  на 2017г.</t>
  </si>
  <si>
    <t>филиала ПАО "ОГК-2" - Череповецкая ГРЭС ДПМ  на 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</si>
</sst>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0.0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" fontId="26" fillId="21" borderId="6" applyBorder="0">
      <alignment horizontal="right"/>
      <protection/>
    </xf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6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6" xfId="54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22" fillId="0" borderId="6" xfId="53" applyFont="1" applyBorder="1" applyAlignment="1">
      <alignment horizontal="center" vertical="top" wrapText="1"/>
      <protection/>
    </xf>
    <xf numFmtId="0" fontId="22" fillId="0" borderId="6" xfId="53" applyFont="1" applyBorder="1" applyAlignment="1">
      <alignment horizontal="left" vertical="top" wrapText="1"/>
      <protection/>
    </xf>
    <xf numFmtId="0" fontId="23" fillId="0" borderId="6" xfId="54" applyFont="1" applyBorder="1" applyAlignment="1">
      <alignment horizontal="center" vertical="top" wrapText="1"/>
      <protection/>
    </xf>
    <xf numFmtId="0" fontId="23" fillId="0" borderId="6" xfId="54" applyFont="1" applyBorder="1" applyAlignment="1">
      <alignment horizontal="left" vertical="top" wrapText="1"/>
      <protection/>
    </xf>
    <xf numFmtId="0" fontId="23" fillId="0" borderId="6" xfId="54" applyFont="1" applyBorder="1" applyAlignment="1">
      <alignment horizontal="center" vertical="top"/>
      <protection/>
    </xf>
    <xf numFmtId="4" fontId="23" fillId="0" borderId="6" xfId="54" applyNumberFormat="1" applyFont="1" applyBorder="1" applyAlignment="1">
      <alignment horizontal="center" vertical="top"/>
      <protection/>
    </xf>
    <xf numFmtId="3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3" fontId="1" fillId="24" borderId="6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0" borderId="0" xfId="0" applyFont="1" applyAlignment="1">
      <alignment wrapText="1"/>
    </xf>
    <xf numFmtId="0" fontId="23" fillId="0" borderId="6" xfId="5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 indent="3"/>
    </xf>
    <xf numFmtId="0" fontId="0" fillId="0" borderId="6" xfId="0" applyBorder="1" applyAlignment="1">
      <alignment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Обычный_стр.1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40;&#1076;&#1083;&#1077;&#1088;&#1089;&#1082;&#1072;&#1103;%20&#1058;&#1069;&#1057;%20(1)_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3;&#1086;&#1074;&#1086;&#1095;&#1077;&#1088;&#1082;&#1072;&#1089;&#1089;&#1082;&#1072;&#1103;%20&#1043;&#1056;&#1069;&#1057;_&#1044;&#1055;&#1052;_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3;&#1086;&#1074;&#1086;&#1095;&#1077;&#1088;&#1082;&#1072;&#1089;&#1089;&#1082;&#1072;&#1103;%20&#1043;&#1056;&#1069;&#1057;_&#1086;&#1090;&#1082;&#1072;&#1079;%20&#1086;&#1090;%20&#1044;&#1055;&#1052;_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5;&#1089;&#1082;&#1086;&#1074;&#1089;&#1082;&#1072;&#1103;%20&#1043;&#1056;&#1069;&#1057;_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77;&#1088;&#1086;&#1074;&#1089;&#1082;&#1072;&#1103;%20&#1043;&#1056;&#1069;&#1057;_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77;&#1088;&#1086;&#1074;&#1089;&#1082;&#1072;&#1103;%20&#1043;&#1056;&#1069;&#1057;_&#1044;&#1055;&#1052;_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90;&#1072;&#1074;&#1088;&#1086;&#1087;&#1086;&#1083;&#1100;&#1089;&#1082;&#1072;&#1103;%20&#1043;&#1056;&#1069;&#1057;_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91;&#1088;&#1075;&#1091;&#1090;&#1089;&#1082;&#1072;&#1103;%20&#1043;&#1056;&#1069;&#1057;-1_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8;&#1088;&#1086;&#1080;&#1094;&#1082;&#1072;&#1103;%20&#1043;&#1056;&#1069;&#1057;_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8;&#1088;&#1086;&#1080;&#1094;&#1082;&#1072;&#1103;%20&#1043;&#1056;&#1069;&#1057;_&#1044;&#1055;&#1052;_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63;&#1077;&#1088;&#1077;&#1087;&#1086;&#1074;&#1077;&#1094;&#1082;&#1072;&#1103;%20&#1043;&#1056;&#1069;&#1057;_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40;&#1076;&#1083;&#1077;&#1088;&#1089;&#1082;&#1072;&#1103;%20&#1058;&#1069;&#1057;%20(2)_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63;&#1077;&#1088;&#1077;&#1087;&#1086;&#1074;&#1077;&#1094;&#1082;&#1072;&#1103;%20&#1043;&#1056;&#1069;&#1057;_&#1044;&#1055;&#1052;_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\STAT.FUEL_&#1040;&#1076;&#1083;&#1077;&#1088;&#1089;&#1082;&#1072;&#1103;%20&#1058;&#1069;&#1057;(1)_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40;&#1076;&#1083;&#1077;&#1088;&#1089;&#1082;&#1072;&#1103;%20&#1058;&#1069;&#1057;%20(1)_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\STAT.FUEL_&#1040;&#1076;&#1083;&#1077;&#1088;&#1089;&#1082;&#1072;&#1103;%20&#1058;&#1069;&#1057;%20(1)_1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40;&#1076;&#1083;&#1077;&#1088;&#1089;&#1082;&#1072;&#1103;%20&#1058;&#1069;&#1057;%20(2)_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43;&#1056;&#1069;&#1057;-24_&#1055;&#1043;&#1059;_&#1044;&#1055;&#1052;_1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6;&#1103;&#1079;&#1072;&#1085;&#1089;&#1082;&#1072;&#1103;%20&#1043;&#1056;&#1069;&#1057;_1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6;&#1103;&#1079;&#1072;&#1085;&#1089;&#1082;&#1072;&#1103;%20&#1043;&#1056;&#1069;&#1057;_&#1055;&#1057;&#1059;_&#1044;&#1055;&#1052;_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0;&#1080;&#1088;&#1080;&#1096;&#1089;&#1082;&#1072;&#1103;%20&#1043;&#1056;&#1069;&#1057;_1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0;&#1080;&#1088;&#1080;&#1096;&#1089;&#1082;&#1072;&#1103;%20&#1043;&#1056;&#1069;&#1057;_&#1044;&#1055;&#1052;_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43;&#1056;&#1069;&#1057;-24_&#1055;&#1043;&#1059;_&#1044;&#1055;&#1052;_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0;&#1088;&#1072;&#1089;&#1085;&#1086;&#1103;&#1088;&#1089;&#1082;&#1072;&#1103;%20&#1043;&#1056;&#1069;&#1057;-2_1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3;&#1086;&#1074;&#1086;&#1095;&#1077;&#1088;&#1082;&#1072;&#1089;&#1089;&#1082;&#1072;&#1103;%20&#1043;&#1056;&#1069;&#1057;_1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3;&#1086;&#1074;&#1086;&#1095;&#1077;&#1088;&#1082;&#1072;&#1089;&#1089;&#1082;&#1072;&#1103;%20&#1043;&#1056;&#1069;&#1057;_&#1044;&#1055;&#1052;_1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3;&#1086;&#1074;&#1086;&#1095;&#1077;&#1088;&#1082;&#1072;&#1089;&#1089;&#1082;&#1072;&#1103;%20&#1043;&#1056;&#1069;&#1057;_&#1086;&#1090;&#1082;&#1072;&#1079;%20&#1086;&#1090;%20&#1044;&#1055;&#1052;_17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5;&#1089;&#1082;&#1086;&#1074;&#1089;&#1082;&#1072;&#1103;%20&#1043;&#1056;&#1069;&#1057;_17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77;&#1088;&#1086;&#1074;&#1089;&#1082;&#1072;&#1103;%20&#1043;&#1056;&#1069;&#1057;_1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77;&#1088;&#1086;&#1074;&#1089;&#1082;&#1072;&#1103;%20&#1043;&#1056;&#1069;&#1057;_&#1044;&#1055;&#1052;_1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90;&#1072;&#1074;&#1088;&#1086;&#1087;&#1086;&#1083;&#1100;&#1089;&#1082;&#1072;&#1103;%20&#1043;&#1056;&#1069;&#1057;_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7;&#1091;&#1088;&#1075;&#1091;&#1090;&#1089;&#1082;&#1072;&#1103;%20&#1043;&#1056;&#1069;&#1057;-1_1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8;&#1088;&#1086;&#1080;&#1094;&#1082;&#1072;&#1103;%20&#1043;&#1056;&#1069;&#1057;_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6;&#1103;&#1079;&#1072;&#1085;&#1089;&#1082;&#1072;&#1103;%20&#1043;&#1056;&#1069;&#1057;_1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8;&#1088;&#1086;&#1080;&#1094;&#1082;&#1072;&#1103;%20&#1043;&#1056;&#1069;&#1057;_&#1044;&#1055;&#1052;_1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63;&#1077;&#1088;&#1077;&#1087;&#1086;&#1074;&#1077;&#1094;&#1082;&#1072;&#1103;%20&#1043;&#1056;&#1069;&#1057;_1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63;&#1077;&#1088;&#1077;&#1087;&#1086;&#1074;&#1077;&#1094;&#1082;&#1072;&#1103;%20&#1043;&#1056;&#1069;&#1057;_&#1044;&#1055;&#1052;_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6;&#1103;&#1079;&#1072;&#1085;&#1089;&#1082;&#1072;&#1103;%20&#1043;&#1056;&#1069;&#1057;_&#1055;&#1057;&#1059;_&#1044;&#1055;&#1052;_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0;&#1080;&#1088;&#1080;&#1096;&#1089;&#1082;&#1072;&#1103;%20&#1043;&#1056;&#1069;&#1057;_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0;&#1080;&#1088;&#1080;&#1096;&#1089;&#1082;&#1072;&#1103;%20&#1043;&#1056;&#1069;&#1057;_&#1044;&#1055;&#1052;_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0;&#1088;&#1072;&#1089;&#1085;&#1086;&#1103;&#1088;&#1089;&#1082;&#1072;&#1103;%20&#1043;&#1056;&#1069;&#1057;-2_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TAT.FUEL_&#1053;&#1086;&#1074;&#1086;&#1095;&#1077;&#1088;&#1082;&#1072;&#1089;&#1089;&#1082;&#1072;&#1103;%20&#1043;&#1056;&#1069;&#1057;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.FUEL_Адлерская ТЭС(1)_17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29">
          <cell r="L29">
            <v>126.14676450081261</v>
          </cell>
        </row>
        <row r="181">
          <cell r="R181">
            <v>1062.2703187404472</v>
          </cell>
          <cell r="X181">
            <v>1052.025709753663</v>
          </cell>
          <cell r="AD181">
            <v>1073.8623039132317</v>
          </cell>
          <cell r="AJ181">
            <v>1097.4228889122915</v>
          </cell>
          <cell r="AP181">
            <v>1103.8242266753612</v>
          </cell>
          <cell r="AV181">
            <v>1122.6187729400428</v>
          </cell>
          <cell r="BB181">
            <v>1142.7363217659756</v>
          </cell>
          <cell r="BH181">
            <v>1140.8523340923018</v>
          </cell>
          <cell r="BN181">
            <v>1143.199108878577</v>
          </cell>
          <cell r="BT181">
            <v>1122.5168074635044</v>
          </cell>
          <cell r="BZ181">
            <v>1109.1621321514342</v>
          </cell>
          <cell r="CF181">
            <v>1093.2339774088566</v>
          </cell>
        </row>
        <row r="213">
          <cell r="R213">
            <v>1137.7392410522784</v>
          </cell>
          <cell r="X213">
            <v>1126.7775094364195</v>
          </cell>
          <cell r="AD213">
            <v>1150.142665187158</v>
          </cell>
          <cell r="AJ213">
            <v>1175.352491136152</v>
          </cell>
          <cell r="AP213">
            <v>1182.2019225426363</v>
          </cell>
          <cell r="AV213">
            <v>1202.3120870458458</v>
          </cell>
          <cell r="BB213">
            <v>1223.896694289594</v>
          </cell>
          <cell r="BH213">
            <v>1221.8808274787632</v>
          </cell>
          <cell r="BN213">
            <v>1224.3918765000774</v>
          </cell>
          <cell r="BT213">
            <v>1202.2618139859499</v>
          </cell>
          <cell r="BZ213">
            <v>1187.9723114020348</v>
          </cell>
          <cell r="CF213">
            <v>1170.9291858274767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1200.0883</v>
          </cell>
          <cell r="L9">
            <v>1104</v>
          </cell>
        </row>
        <row r="20">
          <cell r="I20">
            <v>1138.7698854007056</v>
          </cell>
          <cell r="L20">
            <v>1048.7421208692137</v>
          </cell>
        </row>
        <row r="21">
          <cell r="I21">
            <v>69.239</v>
          </cell>
          <cell r="L21">
            <v>84.16863221040667</v>
          </cell>
        </row>
        <row r="24">
          <cell r="I24">
            <v>69.1178573606286</v>
          </cell>
          <cell r="L24">
            <v>84.06363221040667</v>
          </cell>
        </row>
        <row r="26">
          <cell r="I26">
            <v>257.29776831637673</v>
          </cell>
          <cell r="L26">
            <v>257.2748322722266</v>
          </cell>
        </row>
        <row r="29">
          <cell r="I29">
            <v>136.07869211054893</v>
          </cell>
        </row>
        <row r="140">
          <cell r="I140">
            <v>1230445.9863669672</v>
          </cell>
          <cell r="L140">
            <v>1201287.4003929556</v>
          </cell>
        </row>
        <row r="153">
          <cell r="I153">
            <v>1192232.67422238</v>
          </cell>
          <cell r="L153">
            <v>1156030.5075913442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815.968936331907</v>
          </cell>
          <cell r="L9">
            <v>1104</v>
          </cell>
        </row>
        <row r="20">
          <cell r="I20">
            <v>768.5731749312013</v>
          </cell>
          <cell r="L20">
            <v>1045.874181391523</v>
          </cell>
        </row>
        <row r="21">
          <cell r="I21">
            <v>91.239</v>
          </cell>
          <cell r="L21">
            <v>84.16863221040667</v>
          </cell>
        </row>
        <row r="24">
          <cell r="I24">
            <v>91.12485475003422</v>
          </cell>
          <cell r="L24">
            <v>84.06363221040667</v>
          </cell>
        </row>
        <row r="26">
          <cell r="I26">
            <v>266.4915588715904</v>
          </cell>
          <cell r="L26">
            <v>257.6424959476396</v>
          </cell>
        </row>
        <row r="29">
          <cell r="I29">
            <v>140.06610501357747</v>
          </cell>
          <cell r="L29">
            <v>126.5254318315055</v>
          </cell>
        </row>
        <row r="140">
          <cell r="I140">
            <v>896614.0611093075</v>
          </cell>
          <cell r="L140">
            <v>1202835.442730323</v>
          </cell>
        </row>
        <row r="153">
          <cell r="I153">
            <v>845121.0928893948</v>
          </cell>
          <cell r="L153">
            <v>1157322.9962699066</v>
          </cell>
        </row>
        <row r="181">
          <cell r="R181">
            <v>1063.4317014740368</v>
          </cell>
          <cell r="X181">
            <v>1053.2481541932198</v>
          </cell>
          <cell r="AD181">
            <v>1075.0895798054398</v>
          </cell>
          <cell r="AJ181">
            <v>1099.418205052014</v>
          </cell>
          <cell r="AP181">
            <v>1104.713949996268</v>
          </cell>
          <cell r="AV181">
            <v>1124.0979196138435</v>
          </cell>
          <cell r="BB181">
            <v>1144.2374714932387</v>
          </cell>
          <cell r="BH181">
            <v>1142.3461763389814</v>
          </cell>
          <cell r="BN181">
            <v>1144.3376864294194</v>
          </cell>
          <cell r="BT181">
            <v>1124.2893867713954</v>
          </cell>
          <cell r="BZ181">
            <v>1110.4986169369315</v>
          </cell>
          <cell r="CF181">
            <v>1094.475089184577</v>
          </cell>
        </row>
        <row r="213">
          <cell r="R213">
            <v>1138.9819205772194</v>
          </cell>
          <cell r="X213">
            <v>1128.0855249867452</v>
          </cell>
          <cell r="AD213">
            <v>1151.4558503918206</v>
          </cell>
          <cell r="AJ213">
            <v>1177.487479405655</v>
          </cell>
          <cell r="AP213">
            <v>1183.1539264960068</v>
          </cell>
          <cell r="AV213">
            <v>1203.8947739868124</v>
          </cell>
          <cell r="BB213">
            <v>1225.5029244977654</v>
          </cell>
          <cell r="BH213">
            <v>1223.4792386827103</v>
          </cell>
          <cell r="BN213">
            <v>1225.6101544794788</v>
          </cell>
          <cell r="BT213">
            <v>1204.1584738453932</v>
          </cell>
          <cell r="BZ213">
            <v>1189.402350122517</v>
          </cell>
          <cell r="CF213">
            <v>1172.2571754274975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1403.1924</v>
          </cell>
          <cell r="L9">
            <v>337</v>
          </cell>
        </row>
        <row r="20">
          <cell r="I20">
            <v>1324.6477389999998</v>
          </cell>
          <cell r="L20">
            <v>311.72732</v>
          </cell>
        </row>
        <row r="21">
          <cell r="I21">
            <v>0</v>
          </cell>
          <cell r="L21">
            <v>0</v>
          </cell>
        </row>
        <row r="24">
          <cell r="I24">
            <v>0</v>
          </cell>
          <cell r="L24">
            <v>0</v>
          </cell>
        </row>
        <row r="26">
          <cell r="I26">
            <v>348.49454320702216</v>
          </cell>
          <cell r="L26">
            <v>342.9395564928563</v>
          </cell>
        </row>
        <row r="29">
          <cell r="I29">
            <v>0</v>
          </cell>
          <cell r="L29">
            <v>0</v>
          </cell>
        </row>
        <row r="132">
          <cell r="I132">
            <v>1892061.82256</v>
          </cell>
          <cell r="L132">
            <v>476926.10385635716</v>
          </cell>
        </row>
        <row r="144">
          <cell r="I144">
            <v>1892061.82256</v>
          </cell>
        </row>
        <row r="170">
          <cell r="R170">
            <v>1524.8293661401358</v>
          </cell>
          <cell r="X170">
            <v>1634.2170198136446</v>
          </cell>
          <cell r="AD170">
            <v>1532.1918508565416</v>
          </cell>
          <cell r="AJ170">
            <v>1502.544630482444</v>
          </cell>
          <cell r="AP170">
            <v>1502.7314779127464</v>
          </cell>
          <cell r="BB170">
            <v>0</v>
          </cell>
          <cell r="BH170">
            <v>0</v>
          </cell>
          <cell r="BN170">
            <v>1555.8680392431193</v>
          </cell>
          <cell r="BT170">
            <v>1529.5300367402601</v>
          </cell>
          <cell r="BZ170">
            <v>1530.1059348926224</v>
          </cell>
          <cell r="CF170">
            <v>1540.6137472818045</v>
          </cell>
        </row>
        <row r="171">
          <cell r="AV171">
            <v>1543.3945873413886</v>
          </cell>
        </row>
        <row r="200">
          <cell r="R200">
            <v>1632.6774217699453</v>
          </cell>
          <cell r="X200">
            <v>1749.7222112005998</v>
          </cell>
          <cell r="AD200">
            <v>1640.5552804164995</v>
          </cell>
          <cell r="AJ200">
            <v>1608.8327546162152</v>
          </cell>
          <cell r="AP200">
            <v>1609.0326813666386</v>
          </cell>
          <cell r="AV200">
            <v>1662.131611573649</v>
          </cell>
          <cell r="BB200">
            <v>1684.9820621504875</v>
          </cell>
          <cell r="BH200">
            <v>1684.9820621504875</v>
          </cell>
          <cell r="BN200">
            <v>1665.9476319901378</v>
          </cell>
          <cell r="BT200">
            <v>1637.7659693120786</v>
          </cell>
          <cell r="BZ200">
            <v>1638.382180335106</v>
          </cell>
          <cell r="CF200">
            <v>1649.625539591531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2966.6780000000003</v>
          </cell>
          <cell r="L9">
            <v>2930</v>
          </cell>
        </row>
        <row r="20">
          <cell r="I20">
            <v>2706.872236528</v>
          </cell>
          <cell r="L20">
            <v>2687.51638852</v>
          </cell>
        </row>
        <row r="21">
          <cell r="I21">
            <v>212.552</v>
          </cell>
          <cell r="L21">
            <v>193.01093</v>
          </cell>
        </row>
        <row r="24">
          <cell r="L24">
            <v>176.99099999999999</v>
          </cell>
        </row>
        <row r="26">
          <cell r="I26">
            <v>401.99595677987577</v>
          </cell>
          <cell r="L26">
            <v>381.61761867451287</v>
          </cell>
        </row>
        <row r="29">
          <cell r="I29">
            <v>181.41914659942037</v>
          </cell>
          <cell r="L29">
            <v>187.41678038896552</v>
          </cell>
        </row>
        <row r="156">
          <cell r="I156">
            <v>3792837.651384081</v>
          </cell>
          <cell r="L156">
            <v>4082188.999755598</v>
          </cell>
        </row>
        <row r="171">
          <cell r="I171">
            <v>3663798.9468262047</v>
          </cell>
          <cell r="L171">
            <v>3943737.1761948057</v>
          </cell>
        </row>
        <row r="203">
          <cell r="R203">
            <v>1464.899858875264</v>
          </cell>
          <cell r="X203">
            <v>1446.300364482452</v>
          </cell>
          <cell r="AD203">
            <v>1457.1298694291274</v>
          </cell>
          <cell r="AJ203">
            <v>1447.4473701374727</v>
          </cell>
          <cell r="AP203">
            <v>1441.4602071395007</v>
          </cell>
          <cell r="AV203">
            <v>1473.7389155554156</v>
          </cell>
          <cell r="BB203">
            <v>1468.8711078673578</v>
          </cell>
          <cell r="BH203">
            <v>1489.4402712842384</v>
          </cell>
          <cell r="BN203">
            <v>1468.7821863102606</v>
          </cell>
          <cell r="BT203">
            <v>1482.0224964613835</v>
          </cell>
          <cell r="BZ203">
            <v>1493.16021294703</v>
          </cell>
          <cell r="CF203">
            <v>1453.059577422556</v>
          </cell>
        </row>
        <row r="239">
          <cell r="R239">
            <v>1568.5528489965325</v>
          </cell>
          <cell r="X239">
            <v>1548.6513899962238</v>
          </cell>
          <cell r="AD239">
            <v>1560.2389602891662</v>
          </cell>
          <cell r="AJ239">
            <v>1549.8786860470957</v>
          </cell>
          <cell r="AP239">
            <v>1543.4724216392656</v>
          </cell>
          <cell r="AV239">
            <v>1578.0106396442948</v>
          </cell>
          <cell r="BB239">
            <v>1572.8609154180729</v>
          </cell>
          <cell r="BH239">
            <v>1594.8699202741352</v>
          </cell>
          <cell r="BN239">
            <v>1572.765769351979</v>
          </cell>
          <cell r="BT239">
            <v>1586.9329012136805</v>
          </cell>
          <cell r="BZ239">
            <v>1598.8502578533223</v>
          </cell>
          <cell r="CF239">
            <v>1555.942577842135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L9">
            <v>1233</v>
          </cell>
        </row>
        <row r="15">
          <cell r="L15">
            <v>1105.08</v>
          </cell>
        </row>
        <row r="21">
          <cell r="L21">
            <v>0</v>
          </cell>
        </row>
        <row r="24">
          <cell r="L24">
            <v>0</v>
          </cell>
        </row>
        <row r="26">
          <cell r="L26">
            <v>345.14829858471785</v>
          </cell>
        </row>
        <row r="29">
          <cell r="L29">
            <v>0</v>
          </cell>
        </row>
        <row r="156">
          <cell r="L156">
            <v>1443892.156372996</v>
          </cell>
        </row>
        <row r="171">
          <cell r="L171">
            <v>1443892.1563729963</v>
          </cell>
        </row>
        <row r="203">
          <cell r="R203">
            <v>1307.8104537730333</v>
          </cell>
          <cell r="X203">
            <v>1311.5301877555896</v>
          </cell>
          <cell r="AD203">
            <v>1307.4863131488835</v>
          </cell>
          <cell r="AJ203">
            <v>1312.7120078829091</v>
          </cell>
          <cell r="AP203">
            <v>1311.3737905665523</v>
          </cell>
          <cell r="AV203">
            <v>1301.7590291503718</v>
          </cell>
          <cell r="BB203">
            <v>1305.03600821687</v>
          </cell>
          <cell r="BH203">
            <v>1294.1471540486166</v>
          </cell>
          <cell r="CF203">
            <v>1314.7741136006816</v>
          </cell>
        </row>
        <row r="204">
          <cell r="BN204">
            <v>1294.1471540486164</v>
          </cell>
          <cell r="BT204">
            <v>1294.1471540486164</v>
          </cell>
          <cell r="BZ204">
            <v>1294.1471540486164</v>
          </cell>
        </row>
        <row r="239">
          <cell r="R239">
            <v>1400.4671855371455</v>
          </cell>
          <cell r="X239">
            <v>1404.447300898481</v>
          </cell>
          <cell r="AD239">
            <v>1400.1203550693053</v>
          </cell>
          <cell r="AJ239">
            <v>1405.7118484347127</v>
          </cell>
          <cell r="AP239">
            <v>1404.279955906211</v>
          </cell>
          <cell r="AV239">
            <v>1393.9921611908978</v>
          </cell>
          <cell r="BB239">
            <v>1397.557358792051</v>
          </cell>
          <cell r="BH239">
            <v>1385.90628483202</v>
          </cell>
          <cell r="BN239">
            <v>1385.9062848320198</v>
          </cell>
          <cell r="BT239">
            <v>1385.9062848320198</v>
          </cell>
          <cell r="BZ239">
            <v>1385.9062848320198</v>
          </cell>
          <cell r="CF239">
            <v>1407.9771315527296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1380.6193869999995</v>
          </cell>
          <cell r="L9">
            <v>1315</v>
          </cell>
        </row>
        <row r="20">
          <cell r="I20">
            <v>1187.6455829999998</v>
          </cell>
          <cell r="L20">
            <v>1121.7388568155761</v>
          </cell>
        </row>
        <row r="21">
          <cell r="I21">
            <v>2793.9159999999997</v>
          </cell>
          <cell r="L21">
            <v>2970.717</v>
          </cell>
        </row>
        <row r="24">
          <cell r="I24">
            <v>2761.8999999999996</v>
          </cell>
          <cell r="L24">
            <v>2936.608</v>
          </cell>
        </row>
        <row r="26">
          <cell r="I26">
            <v>334.69828400057327</v>
          </cell>
          <cell r="L26">
            <v>337.46018424110036</v>
          </cell>
        </row>
        <row r="29">
          <cell r="I29">
            <v>142.74301732764908</v>
          </cell>
          <cell r="L29">
            <v>143.92965996776084</v>
          </cell>
        </row>
        <row r="132">
          <cell r="I132">
            <v>3142447.1037627524</v>
          </cell>
          <cell r="L132">
            <v>3399179.035723426</v>
          </cell>
        </row>
        <row r="144">
          <cell r="I144">
            <v>1576713.2567821722</v>
          </cell>
          <cell r="L144">
            <v>1602521.5481825266</v>
          </cell>
        </row>
        <row r="170">
          <cell r="R170">
            <v>1353.7204235109973</v>
          </cell>
          <cell r="X170">
            <v>1347.2564593395498</v>
          </cell>
          <cell r="AD170">
            <v>1366.8549632594445</v>
          </cell>
          <cell r="AJ170">
            <v>1375.9201757557892</v>
          </cell>
          <cell r="AP170">
            <v>1377.9669013970265</v>
          </cell>
          <cell r="AV170">
            <v>1484.0970431305975</v>
          </cell>
          <cell r="BB170">
            <v>1507.628234249438</v>
          </cell>
          <cell r="BH170">
            <v>1506.6163803431743</v>
          </cell>
          <cell r="BN170">
            <v>1527.4794139352987</v>
          </cell>
          <cell r="BT170">
            <v>1486.1100552979394</v>
          </cell>
          <cell r="BZ170">
            <v>1400.1011738552902</v>
          </cell>
          <cell r="CF170">
            <v>1402.2625769609328</v>
          </cell>
        </row>
        <row r="200">
          <cell r="R200">
            <v>1449.590853156767</v>
          </cell>
          <cell r="X200">
            <v>1442.6744114933183</v>
          </cell>
          <cell r="AD200">
            <v>1463.6448106876055</v>
          </cell>
          <cell r="AJ200">
            <v>1473.3445880586944</v>
          </cell>
          <cell r="AP200">
            <v>1475.5345844948183</v>
          </cell>
          <cell r="AV200">
            <v>1589.0938361497392</v>
          </cell>
          <cell r="BB200">
            <v>1614.3310406468988</v>
          </cell>
          <cell r="BH200">
            <v>1613.2483569671967</v>
          </cell>
          <cell r="BN200">
            <v>1635.5718029107697</v>
          </cell>
          <cell r="BT200">
            <v>1591.3065891687954</v>
          </cell>
          <cell r="BZ200">
            <v>1499.2770860251608</v>
          </cell>
          <cell r="CF200">
            <v>1501.5897873481983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3140.1071889999994</v>
          </cell>
          <cell r="L9">
            <v>3135</v>
          </cell>
        </row>
        <row r="20">
          <cell r="I20">
            <v>3062.4775069999987</v>
          </cell>
          <cell r="L20">
            <v>3068.7618390000002</v>
          </cell>
        </row>
        <row r="26">
          <cell r="I26">
            <v>239.87753567023648</v>
          </cell>
          <cell r="L26">
            <v>243.5831604316692</v>
          </cell>
        </row>
        <row r="132">
          <cell r="I132">
            <v>2817721.958250142</v>
          </cell>
          <cell r="L132">
            <v>3166102.7277744804</v>
          </cell>
        </row>
        <row r="170">
          <cell r="R170">
            <v>1017.5677691770476</v>
          </cell>
          <cell r="X170">
            <v>1017.3957229938073</v>
          </cell>
          <cell r="AD170">
            <v>1018.253980039937</v>
          </cell>
          <cell r="AJ170">
            <v>1037.6149175321282</v>
          </cell>
          <cell r="AP170">
            <v>1037.6149175321277</v>
          </cell>
          <cell r="AV170">
            <v>1031.6396879437798</v>
          </cell>
          <cell r="BB170">
            <v>1045.4539200163756</v>
          </cell>
          <cell r="BH170">
            <v>1034.2206398097014</v>
          </cell>
          <cell r="BN170">
            <v>1027.3994582179387</v>
          </cell>
          <cell r="BT170">
            <v>1032.4618822662374</v>
          </cell>
          <cell r="BZ170">
            <v>1038.6190596407355</v>
          </cell>
          <cell r="CF170">
            <v>1039.2673139213884</v>
          </cell>
        </row>
        <row r="200">
          <cell r="R200">
            <v>1089.9075130194408</v>
          </cell>
          <cell r="X200">
            <v>1089.7234236033737</v>
          </cell>
          <cell r="AD200">
            <v>1090.6417586427326</v>
          </cell>
          <cell r="AJ200">
            <v>1111.357961759377</v>
          </cell>
          <cell r="AP200">
            <v>1111.3579617593766</v>
          </cell>
          <cell r="AV200">
            <v>1104.9644660998442</v>
          </cell>
          <cell r="BB200">
            <v>1119.804524417522</v>
          </cell>
          <cell r="BH200">
            <v>1107.7849145963808</v>
          </cell>
          <cell r="BN200">
            <v>1100.4862502931944</v>
          </cell>
          <cell r="BT200">
            <v>1105.9030440248741</v>
          </cell>
          <cell r="BZ200">
            <v>1112.491223815587</v>
          </cell>
          <cell r="CF200">
            <v>1113.1848558958857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5929.862</v>
          </cell>
          <cell r="L9">
            <v>4787</v>
          </cell>
        </row>
        <row r="20">
          <cell r="I20">
            <v>5376.428999999999</v>
          </cell>
          <cell r="L20">
            <v>4294.539</v>
          </cell>
        </row>
        <row r="21">
          <cell r="I21">
            <v>962.8999999999999</v>
          </cell>
          <cell r="L21">
            <v>990.47</v>
          </cell>
        </row>
        <row r="24">
          <cell r="I24">
            <v>942.5609999999999</v>
          </cell>
          <cell r="L24">
            <v>968.679</v>
          </cell>
        </row>
        <row r="26">
          <cell r="I26">
            <v>389.03428100061745</v>
          </cell>
          <cell r="L26">
            <v>394.9963794588497</v>
          </cell>
        </row>
        <row r="29">
          <cell r="I29">
            <v>173.58292477782894</v>
          </cell>
          <cell r="L29">
            <v>174.1340541096651</v>
          </cell>
        </row>
        <row r="148">
          <cell r="I148">
            <v>2633715.674200984</v>
          </cell>
          <cell r="L148">
            <v>2477707.8819501023</v>
          </cell>
        </row>
        <row r="162">
          <cell r="I162">
            <v>2441808.5055490285</v>
          </cell>
          <cell r="L162">
            <v>2250486.406975468</v>
          </cell>
        </row>
        <row r="192">
          <cell r="R192">
            <v>507.2019837000547</v>
          </cell>
          <cell r="X192">
            <v>510.68311366411365</v>
          </cell>
          <cell r="AD192">
            <v>520.7998094349176</v>
          </cell>
          <cell r="AJ192">
            <v>521.6911415788902</v>
          </cell>
          <cell r="AP192">
            <v>532.3405408377536</v>
          </cell>
          <cell r="AV192">
            <v>536.4090081339313</v>
          </cell>
          <cell r="BB192">
            <v>553.1833236707548</v>
          </cell>
          <cell r="BH192">
            <v>537.463647733055</v>
          </cell>
          <cell r="BN192">
            <v>534.4484589776462</v>
          </cell>
          <cell r="BT192">
            <v>527.8601596218076</v>
          </cell>
          <cell r="BZ192">
            <v>519.0244399806119</v>
          </cell>
          <cell r="CF192">
            <v>522.798296224767</v>
          </cell>
        </row>
        <row r="226">
          <cell r="R226">
            <v>543.8161225590586</v>
          </cell>
          <cell r="X226">
            <v>547.5409316206017</v>
          </cell>
          <cell r="AD226">
            <v>558.3657960953619</v>
          </cell>
          <cell r="AJ226">
            <v>559.3195214894125</v>
          </cell>
          <cell r="AP226">
            <v>570.7143786963964</v>
          </cell>
          <cell r="AV226">
            <v>575.0676387033064</v>
          </cell>
          <cell r="BB226">
            <v>593.0749863277076</v>
          </cell>
          <cell r="BH226">
            <v>576.2549330743689</v>
          </cell>
          <cell r="BN226">
            <v>573.0286811060814</v>
          </cell>
          <cell r="BT226">
            <v>565.9792007953341</v>
          </cell>
          <cell r="BZ226">
            <v>556.5249807792547</v>
          </cell>
          <cell r="CF226">
            <v>560.5630069605007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8009.239680999999</v>
          </cell>
          <cell r="L9">
            <v>6325</v>
          </cell>
        </row>
        <row r="20">
          <cell r="I20">
            <v>7431.807598999999</v>
          </cell>
          <cell r="L20">
            <v>5862.820000000001</v>
          </cell>
        </row>
        <row r="21">
          <cell r="I21">
            <v>79.226</v>
          </cell>
          <cell r="L21">
            <v>81.39</v>
          </cell>
        </row>
        <row r="24">
          <cell r="L24">
            <v>78.14</v>
          </cell>
        </row>
        <row r="26">
          <cell r="I26">
            <v>373.90378109962836</v>
          </cell>
          <cell r="L26">
            <v>378.064450047498</v>
          </cell>
        </row>
        <row r="29">
          <cell r="I29">
            <v>184.81306641500163</v>
          </cell>
          <cell r="L29">
            <v>185.7975463816194</v>
          </cell>
        </row>
        <row r="148">
          <cell r="I148">
            <v>9745218.177132461</v>
          </cell>
          <cell r="L148">
            <v>8148541.920442464</v>
          </cell>
        </row>
        <row r="162">
          <cell r="I162">
            <v>9696553.79415788</v>
          </cell>
          <cell r="L162">
            <v>8093663.958464494</v>
          </cell>
        </row>
        <row r="192">
          <cell r="R192">
            <v>1379.1744006719855</v>
          </cell>
          <cell r="X192">
            <v>1339.9458971113359</v>
          </cell>
          <cell r="AD192">
            <v>1341.5086256846644</v>
          </cell>
          <cell r="AJ192">
            <v>1409.129876414803</v>
          </cell>
          <cell r="AP192">
            <v>1361.1601862899488</v>
          </cell>
          <cell r="AV192">
            <v>1412.9145591107026</v>
          </cell>
          <cell r="BB192">
            <v>1398.920213980001</v>
          </cell>
          <cell r="BH192">
            <v>1411.615242736249</v>
          </cell>
          <cell r="BN192">
            <v>1362.1251816390386</v>
          </cell>
          <cell r="BT192">
            <v>1412.0601454531432</v>
          </cell>
          <cell r="BZ192">
            <v>1360.104166206429</v>
          </cell>
          <cell r="CF192">
            <v>1374.376752779396</v>
          </cell>
        </row>
        <row r="226">
          <cell r="R226">
            <v>1476.8266087190245</v>
          </cell>
          <cell r="X226">
            <v>1434.8521099091292</v>
          </cell>
          <cell r="AD226">
            <v>1436.524229482591</v>
          </cell>
          <cell r="AJ226">
            <v>1508.8789677638392</v>
          </cell>
          <cell r="AP226">
            <v>1457.5513993302452</v>
          </cell>
          <cell r="AV226">
            <v>1512.9285782484517</v>
          </cell>
          <cell r="BB226">
            <v>1498.0134589586014</v>
          </cell>
          <cell r="BH226">
            <v>1511.5971397277865</v>
          </cell>
          <cell r="BN226">
            <v>1458.6427743537715</v>
          </cell>
          <cell r="BT226">
            <v>1512.0731856348634</v>
          </cell>
          <cell r="BZ226">
            <v>1456.480287840879</v>
          </cell>
          <cell r="CF226">
            <v>1471.7519554739538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L9">
            <v>1735</v>
          </cell>
        </row>
        <row r="20">
          <cell r="L20">
            <v>1567.54</v>
          </cell>
        </row>
        <row r="21">
          <cell r="L21">
            <v>0</v>
          </cell>
        </row>
        <row r="24">
          <cell r="L24">
            <v>0</v>
          </cell>
        </row>
        <row r="26">
          <cell r="L26">
            <v>339.5706051873198</v>
          </cell>
        </row>
        <row r="140">
          <cell r="L140">
            <v>1691945.3527965934</v>
          </cell>
        </row>
        <row r="181">
          <cell r="R181">
            <v>1111.8470953482424</v>
          </cell>
          <cell r="X181">
            <v>1069.3713659319435</v>
          </cell>
          <cell r="AD181">
            <v>1078.7780976794095</v>
          </cell>
          <cell r="AJ181">
            <v>1129.8918144614836</v>
          </cell>
          <cell r="AP181">
            <v>1117.6984336127146</v>
          </cell>
          <cell r="AV181">
            <v>1109.0273299398789</v>
          </cell>
          <cell r="BB181">
            <v>1091.234976649994</v>
          </cell>
          <cell r="BH181">
            <v>1082.152822861669</v>
          </cell>
          <cell r="BN181">
            <v>1024.0991337062135</v>
          </cell>
          <cell r="BT181">
            <v>1052.97170166526</v>
          </cell>
          <cell r="BZ181">
            <v>1051.2469493363947</v>
          </cell>
          <cell r="CF181">
            <v>1050.2192270541316</v>
          </cell>
        </row>
        <row r="213">
          <cell r="R213">
            <v>1190.7863920226193</v>
          </cell>
          <cell r="X213">
            <v>1145.3373615471796</v>
          </cell>
          <cell r="AD213">
            <v>1155.4025645169681</v>
          </cell>
          <cell r="AJ213">
            <v>1210.0942414737874</v>
          </cell>
          <cell r="AP213">
            <v>1197.0473239656046</v>
          </cell>
          <cell r="AV213">
            <v>1187.7692430356703</v>
          </cell>
          <cell r="BB213">
            <v>1168.7902550154938</v>
          </cell>
          <cell r="BH213">
            <v>1159.072350461986</v>
          </cell>
          <cell r="BN213">
            <v>1096.9549030656485</v>
          </cell>
          <cell r="BT213">
            <v>1127.8485507818284</v>
          </cell>
          <cell r="BZ213">
            <v>1126.0030657899424</v>
          </cell>
          <cell r="CF213">
            <v>1124.903402947921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1146.6860000000001</v>
          </cell>
          <cell r="L9">
            <v>1488.79</v>
          </cell>
        </row>
        <row r="20">
          <cell r="I20">
            <v>1071.0671270000003</v>
          </cell>
          <cell r="L20">
            <v>1386.3600000000001</v>
          </cell>
        </row>
        <row r="21">
          <cell r="I21">
            <v>0.7550000000000001</v>
          </cell>
          <cell r="L21">
            <v>0</v>
          </cell>
        </row>
        <row r="24">
          <cell r="I24">
            <v>0.7550000000000001</v>
          </cell>
          <cell r="L24">
            <v>0</v>
          </cell>
        </row>
        <row r="26">
          <cell r="I26">
            <v>349.87771952440215</v>
          </cell>
          <cell r="L26">
            <v>354.1234645736955</v>
          </cell>
        </row>
        <row r="29">
          <cell r="I29">
            <v>190.75721854304635</v>
          </cell>
        </row>
        <row r="148">
          <cell r="I148">
            <v>1246805.7595864863</v>
          </cell>
          <cell r="L148">
            <v>1814953.1901052457</v>
          </cell>
        </row>
        <row r="162">
          <cell r="I162">
            <v>1246339.1248017377</v>
          </cell>
          <cell r="L162">
            <v>1814953.1901052457</v>
          </cell>
        </row>
        <row r="192">
          <cell r="R192">
            <v>1354.4147337583524</v>
          </cell>
          <cell r="X192">
            <v>1272.6467675787771</v>
          </cell>
          <cell r="AD192">
            <v>1255.599962844244</v>
          </cell>
          <cell r="AJ192">
            <v>1307.4466819271174</v>
          </cell>
          <cell r="AP192">
            <v>1293.7513500050304</v>
          </cell>
          <cell r="AV192">
            <v>1334.8006877446774</v>
          </cell>
          <cell r="BB192">
            <v>1309.3671120497797</v>
          </cell>
          <cell r="BH192">
            <v>1344.8060729634838</v>
          </cell>
          <cell r="BN192">
            <v>1308.4388839468545</v>
          </cell>
          <cell r="BT192">
            <v>1338.957504266444</v>
          </cell>
          <cell r="BZ192">
            <v>1266.4557595581832</v>
          </cell>
          <cell r="CF192">
            <v>1319.9862488346048</v>
          </cell>
        </row>
        <row r="226">
          <cell r="R226">
            <v>1450.3337651214372</v>
          </cell>
          <cell r="X226">
            <v>1362.8420413092915</v>
          </cell>
          <cell r="AD226">
            <v>1344.601960243341</v>
          </cell>
          <cell r="AJ226">
            <v>1400.0779496620157</v>
          </cell>
          <cell r="AP226">
            <v>1385.4239445053825</v>
          </cell>
          <cell r="AV226">
            <v>1429.3467358868047</v>
          </cell>
          <cell r="BB226">
            <v>1402.1916398932644</v>
          </cell>
          <cell r="BH226">
            <v>1440.1113280709278</v>
          </cell>
          <cell r="BN226">
            <v>1401.1984358231346</v>
          </cell>
          <cell r="BT226">
            <v>1433.8533595650952</v>
          </cell>
          <cell r="BZ226">
            <v>1356.2764927272563</v>
          </cell>
          <cell r="CF226">
            <v>1413.5541162530274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615.4803890000001</v>
          </cell>
          <cell r="L9">
            <v>552</v>
          </cell>
        </row>
        <row r="20">
          <cell r="I20">
            <v>546.928096</v>
          </cell>
          <cell r="L20">
            <v>486.859</v>
          </cell>
        </row>
        <row r="21">
          <cell r="I21">
            <v>55.873</v>
          </cell>
          <cell r="L21">
            <v>64.14500000000001</v>
          </cell>
        </row>
        <row r="24">
          <cell r="L24">
            <v>64.14500000000001</v>
          </cell>
        </row>
        <row r="26">
          <cell r="I26">
            <v>348.5885712089591</v>
          </cell>
          <cell r="L26">
            <v>351.04584926208196</v>
          </cell>
        </row>
        <row r="29">
          <cell r="I29">
            <v>206.7188087269343</v>
          </cell>
          <cell r="L29">
            <v>193.30288331124794</v>
          </cell>
        </row>
        <row r="132">
          <cell r="I132">
            <v>813390.5096100001</v>
          </cell>
          <cell r="L132">
            <v>810121.3931674366</v>
          </cell>
        </row>
        <row r="144">
          <cell r="I144">
            <v>767638.3979072176</v>
          </cell>
          <cell r="L144">
            <v>758041.5504111956</v>
          </cell>
        </row>
        <row r="170">
          <cell r="R170">
            <v>1477.0772402281418</v>
          </cell>
          <cell r="X170">
            <v>1475.5184644122992</v>
          </cell>
          <cell r="AD170">
            <v>1485.0743820812074</v>
          </cell>
          <cell r="AJ170">
            <v>1554.0468423133354</v>
          </cell>
          <cell r="AV170">
            <v>1557.389344318748</v>
          </cell>
          <cell r="BN170">
            <v>1631.3018053295802</v>
          </cell>
          <cell r="BT170">
            <v>1589.4506433741803</v>
          </cell>
          <cell r="BZ170">
            <v>1623.118112534218</v>
          </cell>
          <cell r="CF170">
            <v>1521.225623280734</v>
          </cell>
        </row>
        <row r="171">
          <cell r="AP171">
            <v>1462.829026966143</v>
          </cell>
          <cell r="BB171">
            <v>1490.6158495557947</v>
          </cell>
          <cell r="BH171">
            <v>1490.6158495557947</v>
          </cell>
        </row>
        <row r="200">
          <cell r="R200">
            <v>1581.5826470441118</v>
          </cell>
          <cell r="X200">
            <v>1579.91475692116</v>
          </cell>
          <cell r="AD200">
            <v>1590.139588826892</v>
          </cell>
          <cell r="AJ200">
            <v>1663.940121275269</v>
          </cell>
          <cell r="AP200">
            <v>1566.337058853773</v>
          </cell>
          <cell r="AV200">
            <v>1667.5165984210605</v>
          </cell>
          <cell r="BB200">
            <v>1596.1277890247006</v>
          </cell>
          <cell r="BH200">
            <v>1596.1277890247006</v>
          </cell>
          <cell r="BN200">
            <v>1746.6617617026511</v>
          </cell>
          <cell r="BT200">
            <v>1701.8810184103731</v>
          </cell>
          <cell r="BZ200">
            <v>1737.9052104116133</v>
          </cell>
          <cell r="CF200">
            <v>1628.8802469103855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1625.748313</v>
          </cell>
          <cell r="L9">
            <v>910</v>
          </cell>
        </row>
        <row r="20">
          <cell r="I20">
            <v>1548.9612590000004</v>
          </cell>
          <cell r="L20">
            <v>763.225</v>
          </cell>
        </row>
        <row r="21">
          <cell r="I21">
            <v>85.45299999999999</v>
          </cell>
          <cell r="L21">
            <v>86.65199999999999</v>
          </cell>
        </row>
        <row r="24">
          <cell r="L24">
            <v>84.56199999999998</v>
          </cell>
        </row>
        <row r="26">
          <cell r="I26">
            <v>472.922220373872</v>
          </cell>
          <cell r="L26">
            <v>493.36702562117466</v>
          </cell>
        </row>
        <row r="29">
          <cell r="I29">
            <v>198.03283723058266</v>
          </cell>
          <cell r="L29">
            <v>195.1294626600887</v>
          </cell>
        </row>
        <row r="140">
          <cell r="I140">
            <v>1927707.5605298618</v>
          </cell>
          <cell r="L140">
            <v>1179334.37118319</v>
          </cell>
        </row>
        <row r="153">
          <cell r="I153">
            <v>1881812.4614234688</v>
          </cell>
          <cell r="L153">
            <v>1129618.6584322029</v>
          </cell>
        </row>
        <row r="181">
          <cell r="R181">
            <v>1369.7919497983053</v>
          </cell>
          <cell r="X181">
            <v>1385.5665539575039</v>
          </cell>
          <cell r="AD181">
            <v>1400.4310665674693</v>
          </cell>
          <cell r="AJ181">
            <v>1398.5741596604018</v>
          </cell>
          <cell r="AP181">
            <v>1396.2768499028064</v>
          </cell>
          <cell r="AV181">
            <v>1350.6067681727702</v>
          </cell>
          <cell r="BB181">
            <v>1410.1214633360194</v>
          </cell>
          <cell r="BH181">
            <v>1625.0490935869043</v>
          </cell>
          <cell r="BN181">
            <v>1596.7636259726796</v>
          </cell>
          <cell r="BT181">
            <v>1578.2924841874142</v>
          </cell>
          <cell r="BZ181">
            <v>1573.3915015217406</v>
          </cell>
          <cell r="CF181">
            <v>1598.4765541722506</v>
          </cell>
        </row>
        <row r="213">
          <cell r="R213">
            <v>1466.7873862841866</v>
          </cell>
          <cell r="X213">
            <v>1483.6662127345292</v>
          </cell>
          <cell r="AD213">
            <v>1499.571241227192</v>
          </cell>
          <cell r="AJ213">
            <v>1497.58435083663</v>
          </cell>
          <cell r="AP213">
            <v>1495.1262293960028</v>
          </cell>
          <cell r="AV213">
            <v>1446.259241944864</v>
          </cell>
          <cell r="BB213">
            <v>1509.998795769541</v>
          </cell>
          <cell r="BH213">
            <v>1739.9713601379879</v>
          </cell>
          <cell r="BN213">
            <v>1709.7059097907675</v>
          </cell>
          <cell r="BT213">
            <v>1689.9417880805333</v>
          </cell>
          <cell r="BZ213">
            <v>1684.6977366282626</v>
          </cell>
          <cell r="CF213">
            <v>1711.5387429643083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L9">
            <v>2676</v>
          </cell>
        </row>
        <row r="20">
          <cell r="L20">
            <v>2547.6519999999996</v>
          </cell>
        </row>
        <row r="26">
          <cell r="L26">
            <v>234.04233931240663</v>
          </cell>
        </row>
        <row r="140">
          <cell r="L140">
            <v>2098348.580437166</v>
          </cell>
        </row>
        <row r="153">
          <cell r="L153">
            <v>2098348.580437166</v>
          </cell>
        </row>
        <row r="181">
          <cell r="R181">
            <v>811.9926059675036</v>
          </cell>
          <cell r="X181">
            <v>811.9724525929519</v>
          </cell>
          <cell r="AD181">
            <v>811.9063016712211</v>
          </cell>
          <cell r="AJ181">
            <v>808.8863533235034</v>
          </cell>
          <cell r="AP181">
            <v>817.0400041972608</v>
          </cell>
          <cell r="AV181">
            <v>812.8585436654239</v>
          </cell>
          <cell r="BB181">
            <v>838.7092799532782</v>
          </cell>
          <cell r="BH181">
            <v>838.6984767728395</v>
          </cell>
          <cell r="BN181">
            <v>846.3974309682205</v>
          </cell>
          <cell r="BT181">
            <v>831.6465832831537</v>
          </cell>
          <cell r="BZ181">
            <v>831.7173849280092</v>
          </cell>
          <cell r="CF181">
            <v>828.2454266187499</v>
          </cell>
        </row>
        <row r="213">
          <cell r="R213">
            <v>869.9420883852289</v>
          </cell>
          <cell r="X213">
            <v>869.9205242744586</v>
          </cell>
          <cell r="AD213">
            <v>869.8497427882066</v>
          </cell>
          <cell r="AJ213">
            <v>866.6183980561486</v>
          </cell>
          <cell r="AP213">
            <v>875.3428044910692</v>
          </cell>
          <cell r="AV213">
            <v>870.8686417220036</v>
          </cell>
          <cell r="BB213">
            <v>898.5877595500076</v>
          </cell>
          <cell r="BH213">
            <v>898.5762001469383</v>
          </cell>
          <cell r="BN213">
            <v>906.8140811359959</v>
          </cell>
          <cell r="BT213">
            <v>891.0306741129746</v>
          </cell>
          <cell r="BZ213">
            <v>891.1064318729699</v>
          </cell>
          <cell r="CF213">
            <v>887.3914364820624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8707.921</v>
          </cell>
          <cell r="L9">
            <v>8857</v>
          </cell>
        </row>
        <row r="20">
          <cell r="I20">
            <v>8354.45484</v>
          </cell>
          <cell r="L20">
            <v>8509.1103746</v>
          </cell>
        </row>
        <row r="21">
          <cell r="I21">
            <v>73.38900000000001</v>
          </cell>
          <cell r="L21">
            <v>72.716761</v>
          </cell>
        </row>
        <row r="24">
          <cell r="I24">
            <v>62.94500000000001</v>
          </cell>
          <cell r="L24">
            <v>68.501761</v>
          </cell>
        </row>
        <row r="26">
          <cell r="I26">
            <v>332.7272697080789</v>
          </cell>
          <cell r="L26">
            <v>332.21679652752186</v>
          </cell>
        </row>
        <row r="29">
          <cell r="I29">
            <v>172.21926991783508</v>
          </cell>
          <cell r="L29">
            <v>172.53667287380964</v>
          </cell>
        </row>
        <row r="140">
          <cell r="I140">
            <v>11745296.003002202</v>
          </cell>
          <cell r="L140">
            <v>12859752.534797508</v>
          </cell>
        </row>
        <row r="153">
          <cell r="I153">
            <v>11625197.776331833</v>
          </cell>
          <cell r="L153">
            <v>12803360.936284073</v>
          </cell>
        </row>
        <row r="181">
          <cell r="R181">
            <v>1457.444608703825</v>
          </cell>
          <cell r="X181">
            <v>1460.25502574213</v>
          </cell>
          <cell r="AD181">
            <v>1482.2262409895131</v>
          </cell>
          <cell r="AJ181">
            <v>1497.4558312504498</v>
          </cell>
          <cell r="AP181">
            <v>1513.6543996795874</v>
          </cell>
          <cell r="AV181">
            <v>1525.0746794570668</v>
          </cell>
          <cell r="BB181">
            <v>1579.6079138049697</v>
          </cell>
          <cell r="BH181">
            <v>1601.0398887398146</v>
          </cell>
          <cell r="BN181">
            <v>1602.1083812264383</v>
          </cell>
          <cell r="BT181">
            <v>1533.6515947581813</v>
          </cell>
          <cell r="BZ181">
            <v>1505.438998859113</v>
          </cell>
          <cell r="CF181">
            <v>1484.0917638004232</v>
          </cell>
        </row>
        <row r="213">
          <cell r="R213">
            <v>1560.5757313130928</v>
          </cell>
          <cell r="X213">
            <v>1563.582877544079</v>
          </cell>
          <cell r="AD213">
            <v>1587.092077858779</v>
          </cell>
          <cell r="AJ213">
            <v>1603.3877394379813</v>
          </cell>
          <cell r="AP213">
            <v>1620.7202076571584</v>
          </cell>
          <cell r="AV213">
            <v>1632.9399070190616</v>
          </cell>
          <cell r="BB213">
            <v>1691.3492977713177</v>
          </cell>
          <cell r="BH213">
            <v>1714.2815109516018</v>
          </cell>
          <cell r="BN213">
            <v>1715.424797912289</v>
          </cell>
          <cell r="BT213">
            <v>1642.1760363912542</v>
          </cell>
          <cell r="BZ213">
            <v>1611.9885587792512</v>
          </cell>
          <cell r="CF213">
            <v>1589.147017266453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20829.68</v>
          </cell>
          <cell r="L9">
            <v>20500</v>
          </cell>
        </row>
        <row r="20">
          <cell r="I20">
            <v>19828.900123000003</v>
          </cell>
          <cell r="L20">
            <v>19454.641206999997</v>
          </cell>
        </row>
        <row r="21">
          <cell r="I21">
            <v>1556.7669999999998</v>
          </cell>
          <cell r="L21">
            <v>1543.87</v>
          </cell>
        </row>
        <row r="24">
          <cell r="I24">
            <v>1543.3439999999998</v>
          </cell>
          <cell r="L24">
            <v>1527.9299999999998</v>
          </cell>
        </row>
        <row r="26">
          <cell r="I26">
            <v>324.70295736292064</v>
          </cell>
          <cell r="L26">
            <v>325.67747489254816</v>
          </cell>
        </row>
        <row r="29">
          <cell r="I29">
            <v>139.38309313011118</v>
          </cell>
          <cell r="L29">
            <v>139.15935765317028</v>
          </cell>
        </row>
        <row r="132">
          <cell r="L132">
            <v>16984948.382910773</v>
          </cell>
        </row>
        <row r="137">
          <cell r="I137">
            <v>14668379.80316544</v>
          </cell>
        </row>
        <row r="144">
          <cell r="I144">
            <v>14190229.864410076</v>
          </cell>
          <cell r="L144">
            <v>16430761.472969484</v>
          </cell>
        </row>
        <row r="170">
          <cell r="R170">
            <v>815.1334707897448</v>
          </cell>
          <cell r="X170">
            <v>828.9905701799914</v>
          </cell>
          <cell r="AD170">
            <v>817.3285837911772</v>
          </cell>
          <cell r="AJ170">
            <v>827.4212569108955</v>
          </cell>
          <cell r="AP170">
            <v>837.9256146031262</v>
          </cell>
          <cell r="AV170">
            <v>870.0230419908008</v>
          </cell>
          <cell r="BB170">
            <v>882.3584697425031</v>
          </cell>
          <cell r="BH170">
            <v>882.5834674109185</v>
          </cell>
          <cell r="BN170">
            <v>865.5191705962534</v>
          </cell>
          <cell r="BT170">
            <v>846.1911271214802</v>
          </cell>
          <cell r="BZ170">
            <v>832.6984434683992</v>
          </cell>
          <cell r="CF170">
            <v>832.798203867629</v>
          </cell>
        </row>
        <row r="200">
          <cell r="R200">
            <v>873.302813745027</v>
          </cell>
          <cell r="X200">
            <v>888.1299100925909</v>
          </cell>
          <cell r="AD200">
            <v>875.6515846565596</v>
          </cell>
          <cell r="AJ200">
            <v>886.4507448946583</v>
          </cell>
          <cell r="AP200">
            <v>897.6904076253451</v>
          </cell>
          <cell r="AV200">
            <v>932.034654930157</v>
          </cell>
          <cell r="BB200">
            <v>945.2923926244783</v>
          </cell>
          <cell r="BH200">
            <v>945.5331401296828</v>
          </cell>
          <cell r="BN200">
            <v>927.2743425379912</v>
          </cell>
          <cell r="BT200">
            <v>906.5933360199839</v>
          </cell>
          <cell r="BZ200">
            <v>892.1561645111872</v>
          </cell>
          <cell r="CF200">
            <v>892.2629081383631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2519.539376</v>
          </cell>
          <cell r="L9">
            <v>2596.8940000000002</v>
          </cell>
        </row>
        <row r="20">
          <cell r="I20">
            <v>2150.7566730000003</v>
          </cell>
          <cell r="L20">
            <v>2257.074</v>
          </cell>
        </row>
        <row r="21">
          <cell r="I21">
            <v>429.06803999999994</v>
          </cell>
          <cell r="L21">
            <v>343.625</v>
          </cell>
        </row>
        <row r="24">
          <cell r="I24">
            <v>339.0781999999999</v>
          </cell>
          <cell r="L24">
            <v>343.625</v>
          </cell>
        </row>
        <row r="26">
          <cell r="I26">
            <v>450.6639375292075</v>
          </cell>
          <cell r="L26">
            <v>399.4743876424964</v>
          </cell>
        </row>
        <row r="29">
          <cell r="I29">
            <v>168.12485031511554</v>
          </cell>
          <cell r="L29">
            <v>184.17153845034562</v>
          </cell>
        </row>
        <row r="140">
          <cell r="I140">
            <v>2418210.20374</v>
          </cell>
          <cell r="L140">
            <v>2089012.707117661</v>
          </cell>
        </row>
        <row r="153">
          <cell r="I153">
            <v>2257850.100342817</v>
          </cell>
          <cell r="L153">
            <v>1953243.91519662</v>
          </cell>
        </row>
        <row r="181">
          <cell r="R181">
            <v>881.759232375085</v>
          </cell>
          <cell r="X181">
            <v>907.8113829393425</v>
          </cell>
          <cell r="AD181">
            <v>883.1302441378302</v>
          </cell>
          <cell r="AJ181">
            <v>850.8817982071345</v>
          </cell>
          <cell r="AP181">
            <v>835.1228127924699</v>
          </cell>
          <cell r="AV181">
            <v>858.3726870983907</v>
          </cell>
          <cell r="BB181">
            <v>1076.245170406814</v>
          </cell>
          <cell r="BH181">
            <v>1366.060516126599</v>
          </cell>
          <cell r="BN181">
            <v>876.9265366084335</v>
          </cell>
          <cell r="BT181">
            <v>836.4687680427594</v>
          </cell>
          <cell r="BZ181">
            <v>835.3252366855111</v>
          </cell>
          <cell r="CF181">
            <v>815.3147634742948</v>
          </cell>
        </row>
        <row r="213">
          <cell r="R213">
            <v>944.592378641341</v>
          </cell>
          <cell r="X213">
            <v>972.4681797450966</v>
          </cell>
          <cell r="AD213">
            <v>946.0593612274785</v>
          </cell>
          <cell r="AJ213">
            <v>911.5535240816339</v>
          </cell>
          <cell r="AP213">
            <v>894.6914096879428</v>
          </cell>
          <cell r="AV213">
            <v>919.568775195278</v>
          </cell>
          <cell r="BB213">
            <v>1152.7511623352912</v>
          </cell>
          <cell r="BH213">
            <v>1462.853582255461</v>
          </cell>
          <cell r="BN213">
            <v>939.4802241710238</v>
          </cell>
          <cell r="BT213">
            <v>896.1904118057525</v>
          </cell>
          <cell r="BZ213">
            <v>894.9668332534968</v>
          </cell>
          <cell r="CF213">
            <v>873.5556269174954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L9">
            <v>3449.63</v>
          </cell>
        </row>
        <row r="20">
          <cell r="L20">
            <v>3254.7627575</v>
          </cell>
        </row>
        <row r="26">
          <cell r="L26">
            <v>291.99999999999994</v>
          </cell>
        </row>
        <row r="140">
          <cell r="L140">
            <v>2852200.1373994336</v>
          </cell>
        </row>
        <row r="181">
          <cell r="R181">
            <v>889.3343742743699</v>
          </cell>
          <cell r="X181">
            <v>876.0142759580098</v>
          </cell>
          <cell r="AD181">
            <v>875.7359146203296</v>
          </cell>
          <cell r="AJ181">
            <v>875.161831994351</v>
          </cell>
          <cell r="AP181">
            <v>877.517655458167</v>
          </cell>
          <cell r="AV181">
            <v>875.1658310235753</v>
          </cell>
          <cell r="BB181">
            <v>875.1658310235753</v>
          </cell>
          <cell r="BH181">
            <v>875.1268706096038</v>
          </cell>
          <cell r="BN181">
            <v>875.1606806466685</v>
          </cell>
          <cell r="BT181">
            <v>875.116861094689</v>
          </cell>
          <cell r="BZ181">
            <v>875.840462658099</v>
          </cell>
          <cell r="CF181">
            <v>875.116861094689</v>
          </cell>
        </row>
        <row r="213">
          <cell r="R213">
            <v>952.6977804735759</v>
          </cell>
          <cell r="X213">
            <v>938.4452752750705</v>
          </cell>
          <cell r="AD213">
            <v>938.1474286437527</v>
          </cell>
          <cell r="AJ213">
            <v>937.5331602339556</v>
          </cell>
          <cell r="AP213">
            <v>940.0538913402388</v>
          </cell>
          <cell r="AV213">
            <v>937.5374391952256</v>
          </cell>
          <cell r="BB213">
            <v>937.5962691952255</v>
          </cell>
          <cell r="BH213">
            <v>937.5545815522761</v>
          </cell>
          <cell r="BN213">
            <v>937.5907582919353</v>
          </cell>
          <cell r="BT213">
            <v>937.5438713713173</v>
          </cell>
          <cell r="BZ213">
            <v>938.318125044166</v>
          </cell>
          <cell r="CF213">
            <v>937.5438713713173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1889.410309</v>
          </cell>
          <cell r="L9">
            <v>1800</v>
          </cell>
        </row>
        <row r="20">
          <cell r="I20">
            <v>1709.1046450000003</v>
          </cell>
          <cell r="L20">
            <v>1630.62</v>
          </cell>
        </row>
        <row r="21">
          <cell r="I21">
            <v>103.71199999999999</v>
          </cell>
          <cell r="L21">
            <v>99.64600000000002</v>
          </cell>
        </row>
        <row r="24">
          <cell r="I24">
            <v>92.89836</v>
          </cell>
          <cell r="L24">
            <v>95.60500000000002</v>
          </cell>
        </row>
        <row r="26">
          <cell r="I26">
            <v>391.4095601361189</v>
          </cell>
          <cell r="L26">
            <v>392.8176500952134</v>
          </cell>
        </row>
        <row r="29">
          <cell r="I29">
            <v>194.64130457847176</v>
          </cell>
          <cell r="L29">
            <v>196.8591463781787</v>
          </cell>
        </row>
        <row r="156">
          <cell r="I156">
            <v>1984533.6767094536</v>
          </cell>
          <cell r="L156">
            <v>2050058.944519961</v>
          </cell>
        </row>
        <row r="171">
          <cell r="I171">
            <v>1926754.404574282</v>
          </cell>
          <cell r="L171">
            <v>1989844.3516735642</v>
          </cell>
        </row>
        <row r="203">
          <cell r="R203">
            <v>1188.0553991779984</v>
          </cell>
          <cell r="X203">
            <v>1197.44512154082</v>
          </cell>
          <cell r="AD203">
            <v>1288.9849683740956</v>
          </cell>
          <cell r="AJ203">
            <v>1255.5202915598043</v>
          </cell>
          <cell r="AP203">
            <v>1285.0611877256413</v>
          </cell>
          <cell r="AV203">
            <v>1240.8560236853489</v>
          </cell>
          <cell r="BB203">
            <v>1217.2108313140077</v>
          </cell>
          <cell r="BH203">
            <v>1234.4681501725486</v>
          </cell>
          <cell r="BN203">
            <v>1177.0709072741463</v>
          </cell>
          <cell r="BT203">
            <v>1270.5561032814503</v>
          </cell>
          <cell r="BZ203">
            <v>1196.0098252165299</v>
          </cell>
          <cell r="CF203">
            <v>1195.0531576745964</v>
          </cell>
        </row>
        <row r="239">
          <cell r="R239">
            <v>1272.3292771204583</v>
          </cell>
          <cell r="X239">
            <v>1282.3762800486775</v>
          </cell>
          <cell r="AD239">
            <v>1380.3239161602824</v>
          </cell>
          <cell r="AJ239">
            <v>1344.5167119689906</v>
          </cell>
          <cell r="AP239">
            <v>1376.1254708664362</v>
          </cell>
          <cell r="AV239">
            <v>1328.8259453433234</v>
          </cell>
          <cell r="BB239">
            <v>1303.5844195059883</v>
          </cell>
          <cell r="BH239">
            <v>1322.049750684627</v>
          </cell>
          <cell r="BN239">
            <v>1260.6347007833367</v>
          </cell>
          <cell r="BT239">
            <v>1360.663860511152</v>
          </cell>
          <cell r="BZ239">
            <v>1280.8993429816871</v>
          </cell>
          <cell r="CF239">
            <v>1279.8757087118183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3">
        <row r="9">
          <cell r="I9">
            <v>2297.24784</v>
          </cell>
          <cell r="L9">
            <v>2425</v>
          </cell>
        </row>
        <row r="20">
          <cell r="I20">
            <v>2205.57324</v>
          </cell>
          <cell r="L20">
            <v>2322.0621399999995</v>
          </cell>
        </row>
        <row r="26">
          <cell r="I26">
            <v>226.16629991674765</v>
          </cell>
          <cell r="L26">
            <v>225.90072538086292</v>
          </cell>
        </row>
        <row r="132">
          <cell r="I132">
            <v>1828533.6861247902</v>
          </cell>
          <cell r="L132">
            <v>2011106.637866855</v>
          </cell>
        </row>
        <row r="144">
          <cell r="L144">
            <v>2011106.637866855</v>
          </cell>
        </row>
        <row r="170">
          <cell r="R170">
            <v>866.5712846458359</v>
          </cell>
          <cell r="X170">
            <v>831.1255495286226</v>
          </cell>
          <cell r="AD170">
            <v>861.542053365182</v>
          </cell>
          <cell r="AJ170">
            <v>855.4712674381128</v>
          </cell>
          <cell r="AP170">
            <v>853.4798663805745</v>
          </cell>
          <cell r="AV170">
            <v>854.9392821857231</v>
          </cell>
          <cell r="BB170">
            <v>871.0107040954102</v>
          </cell>
          <cell r="BH170">
            <v>875.6202504599648</v>
          </cell>
          <cell r="BT170">
            <v>897.8797215317384</v>
          </cell>
          <cell r="BZ170">
            <v>899.8126325088128</v>
          </cell>
          <cell r="CF170">
            <v>879.642310752773</v>
          </cell>
        </row>
        <row r="171">
          <cell r="BN171">
            <v>868.5381598295934</v>
          </cell>
        </row>
        <row r="200">
          <cell r="R200">
            <v>928.3412745710446</v>
          </cell>
          <cell r="X200">
            <v>890.4143379956263</v>
          </cell>
          <cell r="AD200">
            <v>922.9599971007449</v>
          </cell>
          <cell r="AJ200">
            <v>916.4642561587808</v>
          </cell>
          <cell r="AP200">
            <v>914.3334570272149</v>
          </cell>
          <cell r="AV200">
            <v>915.8950319387237</v>
          </cell>
          <cell r="BB200">
            <v>933.150283382089</v>
          </cell>
          <cell r="BH200">
            <v>938.0824979921624</v>
          </cell>
          <cell r="BN200">
            <v>930.504661017665</v>
          </cell>
          <cell r="BT200">
            <v>961.9001320389601</v>
          </cell>
          <cell r="BZ200">
            <v>963.9683467844297</v>
          </cell>
          <cell r="CF200">
            <v>942.3861025054672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SheetLayoutView="75" zoomScalePageLayoutView="0" workbookViewId="0" topLeftCell="A4">
      <selection activeCell="A16" sqref="A16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9" width="22.125" style="1" customWidth="1"/>
    <col min="10" max="16384" width="9.125" style="1" customWidth="1"/>
  </cols>
  <sheetData>
    <row r="1" spans="1:6" ht="16.5">
      <c r="A1" s="22" t="s">
        <v>42</v>
      </c>
      <c r="B1" s="23"/>
      <c r="C1" s="23"/>
      <c r="D1" s="23"/>
      <c r="E1" s="23"/>
      <c r="F1" s="23"/>
    </row>
    <row r="2" spans="1:6" ht="36" customHeight="1">
      <c r="A2" s="24" t="s">
        <v>48</v>
      </c>
      <c r="B2" s="25"/>
      <c r="C2" s="25" t="s">
        <v>43</v>
      </c>
      <c r="D2" s="25"/>
      <c r="E2" s="25"/>
      <c r="F2" s="25"/>
    </row>
    <row r="3" spans="1:6" ht="16.5">
      <c r="A3" s="20"/>
      <c r="B3" s="21" t="s">
        <v>44</v>
      </c>
      <c r="C3" s="21"/>
      <c r="D3" s="21"/>
      <c r="E3" s="21"/>
      <c r="F3" s="21"/>
    </row>
    <row r="4" spans="1:6" ht="16.5">
      <c r="A4" s="20" t="s">
        <v>69</v>
      </c>
      <c r="B4" s="26"/>
      <c r="C4" s="26"/>
      <c r="D4" s="26"/>
      <c r="E4" s="26"/>
      <c r="F4" s="26"/>
    </row>
    <row r="5" spans="1:6" ht="16.5">
      <c r="A5" s="20" t="s">
        <v>45</v>
      </c>
      <c r="B5" s="26"/>
      <c r="C5" s="26"/>
      <c r="D5" s="26"/>
      <c r="E5" s="26"/>
      <c r="F5" s="26"/>
    </row>
    <row r="7" spans="1:6" ht="16.5">
      <c r="A7" s="20" t="s">
        <v>46</v>
      </c>
      <c r="B7" s="21"/>
      <c r="C7" s="21"/>
      <c r="D7" s="21"/>
      <c r="E7" s="21"/>
      <c r="F7" s="21"/>
    </row>
    <row r="9" ht="15.75">
      <c r="A9" s="1" t="s">
        <v>68</v>
      </c>
    </row>
    <row r="10" ht="15.75">
      <c r="A10" s="1" t="s">
        <v>70</v>
      </c>
    </row>
    <row r="11" ht="15.75">
      <c r="A11" s="1" t="s">
        <v>55</v>
      </c>
    </row>
    <row r="12" spans="1:9" ht="15.75">
      <c r="A12" s="18" t="s">
        <v>49</v>
      </c>
      <c r="B12" s="19"/>
      <c r="C12" s="19"/>
      <c r="D12" s="19"/>
      <c r="E12" s="19"/>
      <c r="F12" s="19"/>
      <c r="G12" s="19"/>
      <c r="H12" s="19"/>
      <c r="I12" s="19"/>
    </row>
    <row r="13" ht="15.75">
      <c r="A13" s="1" t="s">
        <v>47</v>
      </c>
    </row>
    <row r="14" ht="15.75">
      <c r="A14" s="1" t="s">
        <v>54</v>
      </c>
    </row>
    <row r="15" ht="15.75">
      <c r="A15" s="1" t="s">
        <v>53</v>
      </c>
    </row>
    <row r="16" ht="15.75">
      <c r="A16" s="1" t="s">
        <v>52</v>
      </c>
    </row>
    <row r="17" ht="15.75">
      <c r="A17" s="1" t="s">
        <v>50</v>
      </c>
    </row>
    <row r="18" ht="15.75">
      <c r="A18" s="1" t="s">
        <v>51</v>
      </c>
    </row>
  </sheetData>
  <sheetProtection/>
  <mergeCells count="7">
    <mergeCell ref="A12:I12"/>
    <mergeCell ref="A7:F7"/>
    <mergeCell ref="A1:F1"/>
    <mergeCell ref="A2:F2"/>
    <mergeCell ref="A3:F3"/>
    <mergeCell ref="A4:F4"/>
    <mergeCell ref="A5:F5"/>
  </mergeCells>
  <printOptions/>
  <pageMargins left="0.7874015748031497" right="0.7086614173228347" top="0.7874015748031497" bottom="0.3937007874015748" header="0.1968503937007874" footer="0.1968503937007874"/>
  <pageSetup fitToHeight="7" fitToWidth="1" horizontalDpi="600" verticalDpi="600" orientation="landscape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5"/>
  <sheetViews>
    <sheetView zoomScale="75" zoomScaleNormal="75" zoomScaleSheetLayoutView="75" workbookViewId="0" topLeftCell="A284">
      <selection activeCell="F296" sqref="F296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6" width="22.125" style="1" customWidth="1"/>
    <col min="7" max="7" width="18.625" style="1" hidden="1" customWidth="1"/>
    <col min="8" max="9" width="22.125" style="1" customWidth="1"/>
    <col min="10" max="16384" width="9.125" style="1" customWidth="1"/>
  </cols>
  <sheetData>
    <row r="1" spans="5:6" ht="40.5" customHeight="1">
      <c r="E1" s="32" t="s">
        <v>12</v>
      </c>
      <c r="F1" s="19"/>
    </row>
    <row r="5" spans="1:6" ht="16.5">
      <c r="A5" s="28" t="s">
        <v>13</v>
      </c>
      <c r="B5" s="29"/>
      <c r="C5" s="29"/>
      <c r="D5" s="29"/>
      <c r="E5" s="29"/>
      <c r="F5" s="29"/>
    </row>
    <row r="6" spans="1:6" ht="15.75">
      <c r="A6" s="27" t="s">
        <v>91</v>
      </c>
      <c r="B6" s="21"/>
      <c r="C6" s="21"/>
      <c r="D6" s="21"/>
      <c r="E6" s="21"/>
      <c r="F6" s="21"/>
    </row>
    <row r="8" spans="1:6" s="2" customFormat="1" ht="78.75">
      <c r="A8" s="7" t="s">
        <v>5</v>
      </c>
      <c r="B8" s="7" t="s">
        <v>0</v>
      </c>
      <c r="C8" s="7" t="s">
        <v>1</v>
      </c>
      <c r="D8" s="7" t="s">
        <v>7</v>
      </c>
      <c r="E8" s="7" t="s">
        <v>8</v>
      </c>
      <c r="F8" s="7" t="s">
        <v>6</v>
      </c>
    </row>
    <row r="9" spans="1:6" s="3" customFormat="1" ht="40.5" customHeight="1">
      <c r="A9" s="8" t="s">
        <v>2</v>
      </c>
      <c r="B9" s="9" t="s">
        <v>14</v>
      </c>
      <c r="C9" s="8" t="s">
        <v>15</v>
      </c>
      <c r="D9" s="14">
        <f>'[23]Топливо'!$I$9</f>
        <v>1200.0883</v>
      </c>
      <c r="E9" s="14"/>
      <c r="F9" s="14">
        <f>'[23]Топливо'!$L$9</f>
        <v>1104</v>
      </c>
    </row>
    <row r="10" spans="1:6" s="3" customFormat="1" ht="40.5" customHeight="1">
      <c r="A10" s="8" t="s">
        <v>3</v>
      </c>
      <c r="B10" s="9" t="s">
        <v>16</v>
      </c>
      <c r="C10" s="8" t="s">
        <v>15</v>
      </c>
      <c r="D10" s="14">
        <f>'[23]Топливо'!$I$20</f>
        <v>1138.7698854007056</v>
      </c>
      <c r="E10" s="14"/>
      <c r="F10" s="14">
        <f>'[23]Топливо'!$L$20</f>
        <v>1048.7421208692137</v>
      </c>
    </row>
    <row r="11" spans="1:6" s="3" customFormat="1" ht="40.5" customHeight="1">
      <c r="A11" s="8" t="s">
        <v>4</v>
      </c>
      <c r="B11" s="9" t="s">
        <v>17</v>
      </c>
      <c r="C11" s="8" t="s">
        <v>18</v>
      </c>
      <c r="D11" s="14">
        <f>'[23]Топливо'!$I$21</f>
        <v>69.239</v>
      </c>
      <c r="E11" s="14"/>
      <c r="F11" s="14">
        <f>'[23]Топливо'!$L$21</f>
        <v>84.16863221040667</v>
      </c>
    </row>
    <row r="12" spans="1:6" s="3" customFormat="1" ht="27" customHeight="1">
      <c r="A12" s="8" t="s">
        <v>9</v>
      </c>
      <c r="B12" s="9" t="s">
        <v>19</v>
      </c>
      <c r="C12" s="8" t="s">
        <v>18</v>
      </c>
      <c r="D12" s="14">
        <f>'[23]Топливо'!$I$24</f>
        <v>69.1178573606286</v>
      </c>
      <c r="E12" s="14"/>
      <c r="F12" s="14">
        <f>'[23]Топливо'!$L$24</f>
        <v>84.06363221040667</v>
      </c>
    </row>
    <row r="13" spans="1:6" s="3" customFormat="1" ht="25.5" customHeight="1">
      <c r="A13" s="8" t="s">
        <v>10</v>
      </c>
      <c r="B13" s="9" t="s">
        <v>21</v>
      </c>
      <c r="C13" s="8"/>
      <c r="D13" s="14">
        <f>'[23]Топливо'!$I$140/1000</f>
        <v>1230.4459863669672</v>
      </c>
      <c r="E13" s="14"/>
      <c r="F13" s="14">
        <f>'[23]Топливо'!$L$140/1000</f>
        <v>1201.2874003929555</v>
      </c>
    </row>
    <row r="14" spans="1:6" s="3" customFormat="1" ht="40.5" customHeight="1">
      <c r="A14" s="8" t="s">
        <v>22</v>
      </c>
      <c r="B14" s="9" t="s">
        <v>23</v>
      </c>
      <c r="C14" s="8" t="s">
        <v>20</v>
      </c>
      <c r="D14" s="14">
        <f>'[23]Топливо'!$I$153/1000</f>
        <v>1192.23267422238</v>
      </c>
      <c r="E14" s="14"/>
      <c r="F14" s="14">
        <f>'[23]Топливо'!$L$153/1000</f>
        <v>1156.030507591344</v>
      </c>
    </row>
    <row r="15" spans="1:6" s="3" customFormat="1" ht="54" customHeight="1">
      <c r="A15" s="8"/>
      <c r="B15" s="9" t="s">
        <v>24</v>
      </c>
      <c r="C15" s="8" t="s">
        <v>25</v>
      </c>
      <c r="D15" s="14">
        <f>'[23]Топливо'!$I$26</f>
        <v>257.29776831637673</v>
      </c>
      <c r="E15" s="14"/>
      <c r="F15" s="14">
        <f>'[23]Топливо'!$L$26</f>
        <v>257.2748322722266</v>
      </c>
    </row>
    <row r="16" spans="1:6" s="3" customFormat="1" ht="27" customHeight="1">
      <c r="A16" s="8" t="s">
        <v>26</v>
      </c>
      <c r="B16" s="9" t="s">
        <v>27</v>
      </c>
      <c r="C16" s="8" t="s">
        <v>20</v>
      </c>
      <c r="D16" s="14">
        <f>D13-D14</f>
        <v>38.213312144587235</v>
      </c>
      <c r="E16" s="14"/>
      <c r="F16" s="14">
        <f>F13-F14</f>
        <v>45.25689280161146</v>
      </c>
    </row>
    <row r="17" spans="1:6" s="3" customFormat="1" ht="40.5" customHeight="1">
      <c r="A17" s="8"/>
      <c r="B17" s="9" t="s">
        <v>28</v>
      </c>
      <c r="C17" s="8" t="s">
        <v>29</v>
      </c>
      <c r="D17" s="14">
        <f>'[23]Топливо'!$I$29</f>
        <v>136.07869211054893</v>
      </c>
      <c r="E17" s="14"/>
      <c r="F17" s="14">
        <f>'[22]Топливо'!$L$29</f>
        <v>126.14676450081261</v>
      </c>
    </row>
    <row r="18" s="5" customFormat="1" ht="17.25" customHeight="1">
      <c r="A18" s="4" t="s">
        <v>11</v>
      </c>
    </row>
    <row r="20" spans="1:6" ht="16.5">
      <c r="A20" s="28" t="s">
        <v>13</v>
      </c>
      <c r="B20" s="29"/>
      <c r="C20" s="29"/>
      <c r="D20" s="29"/>
      <c r="E20" s="29"/>
      <c r="F20" s="29"/>
    </row>
    <row r="21" spans="1:6" ht="15.75">
      <c r="A21" s="27" t="s">
        <v>92</v>
      </c>
      <c r="B21" s="21"/>
      <c r="C21" s="21"/>
      <c r="D21" s="21"/>
      <c r="E21" s="21"/>
      <c r="F21" s="21"/>
    </row>
    <row r="23" spans="1:6" ht="78.75">
      <c r="A23" s="7" t="s">
        <v>5</v>
      </c>
      <c r="B23" s="7" t="s">
        <v>0</v>
      </c>
      <c r="C23" s="7" t="s">
        <v>1</v>
      </c>
      <c r="D23" s="7" t="s">
        <v>7</v>
      </c>
      <c r="E23" s="7" t="s">
        <v>8</v>
      </c>
      <c r="F23" s="7" t="s">
        <v>6</v>
      </c>
    </row>
    <row r="24" spans="1:6" ht="31.5">
      <c r="A24" s="8" t="s">
        <v>2</v>
      </c>
      <c r="B24" s="9" t="s">
        <v>14</v>
      </c>
      <c r="C24" s="8" t="s">
        <v>15</v>
      </c>
      <c r="D24" s="14">
        <f>'[24]Топливо'!$I$9</f>
        <v>815.968936331907</v>
      </c>
      <c r="E24" s="14"/>
      <c r="F24" s="14">
        <f>'[24]Топливо'!$L$9</f>
        <v>1104</v>
      </c>
    </row>
    <row r="25" spans="1:6" ht="31.5">
      <c r="A25" s="8" t="s">
        <v>3</v>
      </c>
      <c r="B25" s="9" t="s">
        <v>16</v>
      </c>
      <c r="C25" s="8" t="s">
        <v>15</v>
      </c>
      <c r="D25" s="14">
        <f>'[24]Топливо'!$I$20</f>
        <v>768.5731749312013</v>
      </c>
      <c r="E25" s="14"/>
      <c r="F25" s="14">
        <f>'[24]Топливо'!$L$20</f>
        <v>1045.874181391523</v>
      </c>
    </row>
    <row r="26" spans="1:6" ht="31.5">
      <c r="A26" s="8" t="s">
        <v>4</v>
      </c>
      <c r="B26" s="9" t="s">
        <v>17</v>
      </c>
      <c r="C26" s="8" t="s">
        <v>18</v>
      </c>
      <c r="D26" s="14">
        <f>'[24]Топливо'!$I$21</f>
        <v>91.239</v>
      </c>
      <c r="E26" s="14"/>
      <c r="F26" s="14">
        <f>'[24]Топливо'!$L$21</f>
        <v>84.16863221040667</v>
      </c>
    </row>
    <row r="27" spans="1:6" ht="31.5">
      <c r="A27" s="8" t="s">
        <v>9</v>
      </c>
      <c r="B27" s="9" t="s">
        <v>19</v>
      </c>
      <c r="C27" s="8" t="s">
        <v>18</v>
      </c>
      <c r="D27" s="14">
        <f>'[24]Топливо'!$I$24</f>
        <v>91.12485475003422</v>
      </c>
      <c r="E27" s="14"/>
      <c r="F27" s="14">
        <f>'[24]Топливо'!$L$24</f>
        <v>84.06363221040667</v>
      </c>
    </row>
    <row r="28" spans="1:6" ht="15.75">
      <c r="A28" s="8" t="s">
        <v>10</v>
      </c>
      <c r="B28" s="9" t="s">
        <v>21</v>
      </c>
      <c r="C28" s="8"/>
      <c r="D28" s="14">
        <f>'[24]Топливо'!$I$140/1000</f>
        <v>896.6140611093075</v>
      </c>
      <c r="E28" s="14"/>
      <c r="F28" s="14">
        <f>'[24]Топливо'!$L$140/1000</f>
        <v>1202.835442730323</v>
      </c>
    </row>
    <row r="29" spans="1:6" ht="31.5">
      <c r="A29" s="8" t="s">
        <v>22</v>
      </c>
      <c r="B29" s="9" t="s">
        <v>23</v>
      </c>
      <c r="C29" s="8" t="s">
        <v>20</v>
      </c>
      <c r="D29" s="14">
        <f>'[24]Топливо'!$I$153/1000</f>
        <v>845.1210928893948</v>
      </c>
      <c r="E29" s="14"/>
      <c r="F29" s="14">
        <f>'[24]Топливо'!$L$153/1000</f>
        <v>1157.3229962699065</v>
      </c>
    </row>
    <row r="30" spans="1:6" ht="47.25">
      <c r="A30" s="8"/>
      <c r="B30" s="9" t="s">
        <v>24</v>
      </c>
      <c r="C30" s="8" t="s">
        <v>25</v>
      </c>
      <c r="D30" s="14">
        <f>'[24]Топливо'!$I$26</f>
        <v>266.4915588715904</v>
      </c>
      <c r="E30" s="14"/>
      <c r="F30" s="14">
        <f>'[24]Топливо'!$L$26</f>
        <v>257.6424959476396</v>
      </c>
    </row>
    <row r="31" spans="1:6" ht="15.75">
      <c r="A31" s="8" t="s">
        <v>26</v>
      </c>
      <c r="B31" s="9" t="s">
        <v>27</v>
      </c>
      <c r="C31" s="8" t="s">
        <v>20</v>
      </c>
      <c r="D31" s="14">
        <f>D28-D29</f>
        <v>51.492968219912655</v>
      </c>
      <c r="E31" s="14"/>
      <c r="F31" s="14">
        <f>F28-F29</f>
        <v>45.51244646041641</v>
      </c>
    </row>
    <row r="32" spans="1:6" ht="31.5">
      <c r="A32" s="8"/>
      <c r="B32" s="9" t="s">
        <v>28</v>
      </c>
      <c r="C32" s="8" t="s">
        <v>29</v>
      </c>
      <c r="D32" s="14">
        <f>'[24]Топливо'!$I$29</f>
        <v>140.06610501357747</v>
      </c>
      <c r="E32" s="14"/>
      <c r="F32" s="14">
        <f>'[24]Топливо'!$L$29</f>
        <v>126.5254318315055</v>
      </c>
    </row>
    <row r="33" spans="1:6" ht="15.75">
      <c r="A33" s="4" t="s">
        <v>11</v>
      </c>
      <c r="B33" s="5"/>
      <c r="C33" s="5"/>
      <c r="D33" s="5"/>
      <c r="E33" s="5"/>
      <c r="F33" s="5"/>
    </row>
    <row r="36" spans="1:6" ht="16.5">
      <c r="A36" s="36" t="s">
        <v>13</v>
      </c>
      <c r="B36" s="37"/>
      <c r="C36" s="37"/>
      <c r="D36" s="37"/>
      <c r="E36" s="37"/>
      <c r="F36" s="37"/>
    </row>
    <row r="37" spans="1:6" ht="15.75">
      <c r="A37" s="30" t="s">
        <v>93</v>
      </c>
      <c r="B37" s="31"/>
      <c r="C37" s="31"/>
      <c r="D37" s="31"/>
      <c r="E37" s="31"/>
      <c r="F37" s="31"/>
    </row>
    <row r="39" spans="1:6" ht="78.75">
      <c r="A39" s="7" t="s">
        <v>5</v>
      </c>
      <c r="B39" s="7" t="s">
        <v>0</v>
      </c>
      <c r="C39" s="7" t="s">
        <v>1</v>
      </c>
      <c r="D39" s="7" t="s">
        <v>7</v>
      </c>
      <c r="E39" s="7" t="s">
        <v>8</v>
      </c>
      <c r="F39" s="7" t="s">
        <v>6</v>
      </c>
    </row>
    <row r="40" spans="1:6" ht="31.5">
      <c r="A40" s="8" t="s">
        <v>2</v>
      </c>
      <c r="B40" s="9" t="s">
        <v>14</v>
      </c>
      <c r="C40" s="8" t="s">
        <v>15</v>
      </c>
      <c r="D40" s="14">
        <f>'[25]Топливо'!$I$9</f>
        <v>1403.1924</v>
      </c>
      <c r="E40" s="14"/>
      <c r="F40" s="14">
        <f>'[25]Топливо'!$L$9</f>
        <v>337</v>
      </c>
    </row>
    <row r="41" spans="1:6" ht="31.5">
      <c r="A41" s="8" t="s">
        <v>3</v>
      </c>
      <c r="B41" s="9" t="s">
        <v>16</v>
      </c>
      <c r="C41" s="8" t="s">
        <v>15</v>
      </c>
      <c r="D41" s="14">
        <f>'[25]Топливо'!$I$20</f>
        <v>1324.6477389999998</v>
      </c>
      <c r="E41" s="14"/>
      <c r="F41" s="14">
        <f>'[25]Топливо'!$L$20</f>
        <v>311.72732</v>
      </c>
    </row>
    <row r="42" spans="1:6" ht="31.5">
      <c r="A42" s="8" t="s">
        <v>4</v>
      </c>
      <c r="B42" s="9" t="s">
        <v>17</v>
      </c>
      <c r="C42" s="8" t="s">
        <v>18</v>
      </c>
      <c r="D42" s="14">
        <f>'[25]Топливо'!$I$21</f>
        <v>0</v>
      </c>
      <c r="E42" s="14"/>
      <c r="F42" s="14">
        <f>'[25]Топливо'!$L$21</f>
        <v>0</v>
      </c>
    </row>
    <row r="43" spans="1:6" ht="31.5">
      <c r="A43" s="8" t="s">
        <v>9</v>
      </c>
      <c r="B43" s="9" t="s">
        <v>19</v>
      </c>
      <c r="C43" s="8" t="s">
        <v>18</v>
      </c>
      <c r="D43" s="14">
        <f>'[25]Топливо'!$I$24</f>
        <v>0</v>
      </c>
      <c r="E43" s="14"/>
      <c r="F43" s="14">
        <f>'[25]Топливо'!$L$24</f>
        <v>0</v>
      </c>
    </row>
    <row r="44" spans="1:6" ht="15.75">
      <c r="A44" s="8" t="s">
        <v>10</v>
      </c>
      <c r="B44" s="9" t="s">
        <v>21</v>
      </c>
      <c r="C44" s="8"/>
      <c r="D44" s="14">
        <f>'[25]Топливо'!$I$132/1000</f>
        <v>1892.06182256</v>
      </c>
      <c r="E44" s="14"/>
      <c r="F44" s="14">
        <f>'[25]Топливо'!$L$132/1000</f>
        <v>476.92610385635714</v>
      </c>
    </row>
    <row r="45" spans="1:6" ht="31.5">
      <c r="A45" s="8" t="s">
        <v>22</v>
      </c>
      <c r="B45" s="9" t="s">
        <v>23</v>
      </c>
      <c r="C45" s="8" t="s">
        <v>20</v>
      </c>
      <c r="D45" s="14">
        <f>'[25]Топливо'!$I$144/1000</f>
        <v>1892.06182256</v>
      </c>
      <c r="E45" s="14"/>
      <c r="F45" s="14">
        <f>'[25]Топливо'!$L$132/1000</f>
        <v>476.92610385635714</v>
      </c>
    </row>
    <row r="46" spans="1:6" ht="47.25">
      <c r="A46" s="8"/>
      <c r="B46" s="9" t="s">
        <v>24</v>
      </c>
      <c r="C46" s="8" t="s">
        <v>25</v>
      </c>
      <c r="D46" s="14">
        <f>'[25]Топливо'!$I$26</f>
        <v>348.49454320702216</v>
      </c>
      <c r="E46" s="14"/>
      <c r="F46" s="14">
        <f>'[25]Топливо'!$L$26</f>
        <v>342.9395564928563</v>
      </c>
    </row>
    <row r="47" spans="1:6" ht="15.75">
      <c r="A47" s="8" t="s">
        <v>26</v>
      </c>
      <c r="B47" s="9" t="s">
        <v>27</v>
      </c>
      <c r="C47" s="8" t="s">
        <v>20</v>
      </c>
      <c r="D47" s="14">
        <f>D44-D45</f>
        <v>0</v>
      </c>
      <c r="E47" s="14"/>
      <c r="F47" s="14">
        <f>F44-F45</f>
        <v>0</v>
      </c>
    </row>
    <row r="48" spans="1:6" ht="31.5">
      <c r="A48" s="8"/>
      <c r="B48" s="9" t="s">
        <v>28</v>
      </c>
      <c r="C48" s="8" t="s">
        <v>29</v>
      </c>
      <c r="D48" s="14">
        <f>'[25]Топливо'!$I$29</f>
        <v>0</v>
      </c>
      <c r="E48" s="14"/>
      <c r="F48" s="14">
        <f>'[25]Топливо'!$L$29</f>
        <v>0</v>
      </c>
    </row>
    <row r="49" spans="1:6" ht="15.75">
      <c r="A49" s="4" t="s">
        <v>11</v>
      </c>
      <c r="B49" s="5"/>
      <c r="C49" s="5"/>
      <c r="D49" s="5"/>
      <c r="E49" s="5"/>
      <c r="F49" s="5"/>
    </row>
    <row r="51" spans="1:6" ht="16.5">
      <c r="A51" s="36" t="s">
        <v>13</v>
      </c>
      <c r="B51" s="37"/>
      <c r="C51" s="37"/>
      <c r="D51" s="37"/>
      <c r="E51" s="37"/>
      <c r="F51" s="37"/>
    </row>
    <row r="52" spans="1:6" ht="15.75">
      <c r="A52" s="30" t="s">
        <v>94</v>
      </c>
      <c r="B52" s="31"/>
      <c r="C52" s="31"/>
      <c r="D52" s="31"/>
      <c r="E52" s="31"/>
      <c r="F52" s="31"/>
    </row>
    <row r="54" spans="1:6" ht="78.75">
      <c r="A54" s="7" t="s">
        <v>5</v>
      </c>
      <c r="B54" s="7" t="s">
        <v>0</v>
      </c>
      <c r="C54" s="7" t="s">
        <v>1</v>
      </c>
      <c r="D54" s="7" t="s">
        <v>7</v>
      </c>
      <c r="E54" s="7" t="s">
        <v>8</v>
      </c>
      <c r="F54" s="7" t="s">
        <v>6</v>
      </c>
    </row>
    <row r="55" spans="1:6" ht="31.5">
      <c r="A55" s="8" t="s">
        <v>2</v>
      </c>
      <c r="B55" s="9" t="s">
        <v>14</v>
      </c>
      <c r="C55" s="8" t="s">
        <v>15</v>
      </c>
      <c r="D55" s="14">
        <f>'[26]Топливо'!$I$9</f>
        <v>2966.6780000000003</v>
      </c>
      <c r="E55" s="14"/>
      <c r="F55" s="14">
        <f>'[26]Топливо'!$L$9</f>
        <v>2930</v>
      </c>
    </row>
    <row r="56" spans="1:6" ht="31.5">
      <c r="A56" s="8" t="s">
        <v>3</v>
      </c>
      <c r="B56" s="9" t="s">
        <v>16</v>
      </c>
      <c r="C56" s="8" t="s">
        <v>15</v>
      </c>
      <c r="D56" s="14">
        <f>'[26]Топливо'!$I$20</f>
        <v>2706.872236528</v>
      </c>
      <c r="E56" s="14"/>
      <c r="F56" s="14">
        <f>'[26]Топливо'!$L$20</f>
        <v>2687.51638852</v>
      </c>
    </row>
    <row r="57" spans="1:7" ht="31.5">
      <c r="A57" s="8" t="s">
        <v>4</v>
      </c>
      <c r="B57" s="9" t="s">
        <v>17</v>
      </c>
      <c r="C57" s="8" t="s">
        <v>18</v>
      </c>
      <c r="D57" s="14">
        <f>'[26]Топливо'!$I$21</f>
        <v>212.552</v>
      </c>
      <c r="E57" s="14"/>
      <c r="F57" s="14">
        <f>'[26]Топливо'!$L$21</f>
        <v>193.01093</v>
      </c>
      <c r="G57" s="1">
        <v>3822.159146136</v>
      </c>
    </row>
    <row r="58" spans="1:7" ht="31.5">
      <c r="A58" s="8" t="s">
        <v>9</v>
      </c>
      <c r="B58" s="9" t="s">
        <v>19</v>
      </c>
      <c r="C58" s="8" t="s">
        <v>18</v>
      </c>
      <c r="D58" s="14">
        <v>197.767</v>
      </c>
      <c r="E58" s="14"/>
      <c r="F58" s="14">
        <f>'[26]Топливо'!$L$24</f>
        <v>176.99099999999999</v>
      </c>
      <c r="G58" s="1">
        <f>G57*F61+F57*F63</f>
        <v>1494776.7586239097</v>
      </c>
    </row>
    <row r="59" spans="1:7" ht="15.75">
      <c r="A59" s="8" t="s">
        <v>10</v>
      </c>
      <c r="B59" s="9" t="s">
        <v>21</v>
      </c>
      <c r="C59" s="8"/>
      <c r="D59" s="14">
        <f>'[26]Топливо'!$I$156/1000</f>
        <v>3792.8376513840813</v>
      </c>
      <c r="E59" s="14"/>
      <c r="F59" s="14">
        <f>'[26]Топливо'!$L$156/1000</f>
        <v>4082.188999755598</v>
      </c>
      <c r="G59" s="1">
        <v>3686.86</v>
      </c>
    </row>
    <row r="60" spans="1:7" ht="31.5">
      <c r="A60" s="8" t="s">
        <v>22</v>
      </c>
      <c r="B60" s="9" t="s">
        <v>23</v>
      </c>
      <c r="C60" s="8" t="s">
        <v>20</v>
      </c>
      <c r="D60" s="14">
        <f>'[26]Топливо'!$I$171/1000</f>
        <v>3663.798946826205</v>
      </c>
      <c r="E60" s="14"/>
      <c r="F60" s="14">
        <f>'[26]Топливо'!$L$171/1000</f>
        <v>3943.7371761948057</v>
      </c>
      <c r="G60" s="1">
        <f>G57*F61</f>
        <v>1458603.2715434297</v>
      </c>
    </row>
    <row r="61" spans="1:6" ht="47.25">
      <c r="A61" s="8"/>
      <c r="B61" s="9" t="s">
        <v>24</v>
      </c>
      <c r="C61" s="8" t="s">
        <v>25</v>
      </c>
      <c r="D61" s="14">
        <f>'[26]Топливо'!$I$26</f>
        <v>401.99595677987577</v>
      </c>
      <c r="E61" s="14"/>
      <c r="F61" s="14">
        <f>'[26]Топливо'!$L$26</f>
        <v>381.61761867451287</v>
      </c>
    </row>
    <row r="62" spans="1:6" ht="15.75">
      <c r="A62" s="8" t="s">
        <v>26</v>
      </c>
      <c r="B62" s="9" t="s">
        <v>27</v>
      </c>
      <c r="C62" s="8" t="s">
        <v>20</v>
      </c>
      <c r="D62" s="14">
        <f>D59-D60</f>
        <v>129.03870455787637</v>
      </c>
      <c r="E62" s="14"/>
      <c r="F62" s="14">
        <f>F59-F60</f>
        <v>138.4518235607925</v>
      </c>
    </row>
    <row r="63" spans="1:6" ht="31.5">
      <c r="A63" s="8"/>
      <c r="B63" s="9" t="s">
        <v>28</v>
      </c>
      <c r="C63" s="8" t="s">
        <v>29</v>
      </c>
      <c r="D63" s="14">
        <f>'[26]Топливо'!$I$29</f>
        <v>181.41914659942037</v>
      </c>
      <c r="E63" s="14"/>
      <c r="F63" s="14">
        <f>'[26]Топливо'!$L$29</f>
        <v>187.41678038896552</v>
      </c>
    </row>
    <row r="64" spans="1:6" ht="15.75">
      <c r="A64" s="4" t="s">
        <v>11</v>
      </c>
      <c r="B64" s="5"/>
      <c r="C64" s="5"/>
      <c r="D64" s="5"/>
      <c r="E64" s="5"/>
      <c r="F64" s="5"/>
    </row>
    <row r="66" spans="1:6" ht="16.5">
      <c r="A66" s="36" t="s">
        <v>13</v>
      </c>
      <c r="B66" s="37"/>
      <c r="C66" s="37"/>
      <c r="D66" s="37"/>
      <c r="E66" s="37"/>
      <c r="F66" s="37"/>
    </row>
    <row r="67" spans="1:6" ht="15.75">
      <c r="A67" s="30" t="s">
        <v>95</v>
      </c>
      <c r="B67" s="31"/>
      <c r="C67" s="31"/>
      <c r="D67" s="31"/>
      <c r="E67" s="31"/>
      <c r="F67" s="31"/>
    </row>
    <row r="69" spans="1:6" ht="78.75">
      <c r="A69" s="7" t="s">
        <v>5</v>
      </c>
      <c r="B69" s="7" t="s">
        <v>0</v>
      </c>
      <c r="C69" s="7" t="s">
        <v>1</v>
      </c>
      <c r="D69" s="7" t="s">
        <v>7</v>
      </c>
      <c r="E69" s="7" t="s">
        <v>8</v>
      </c>
      <c r="F69" s="7" t="s">
        <v>6</v>
      </c>
    </row>
    <row r="70" spans="1:6" ht="31.5">
      <c r="A70" s="8" t="s">
        <v>2</v>
      </c>
      <c r="B70" s="9" t="s">
        <v>14</v>
      </c>
      <c r="C70" s="8" t="s">
        <v>15</v>
      </c>
      <c r="D70" s="14">
        <v>0</v>
      </c>
      <c r="E70" s="14"/>
      <c r="F70" s="14">
        <f>'[27]Топливо'!$L$9</f>
        <v>1233</v>
      </c>
    </row>
    <row r="71" spans="1:6" ht="31.5">
      <c r="A71" s="8" t="s">
        <v>3</v>
      </c>
      <c r="B71" s="9" t="s">
        <v>16</v>
      </c>
      <c r="C71" s="8" t="s">
        <v>15</v>
      </c>
      <c r="D71" s="14">
        <v>0</v>
      </c>
      <c r="E71" s="14"/>
      <c r="F71" s="14">
        <f>'[27]Топливо'!$L$15</f>
        <v>1105.08</v>
      </c>
    </row>
    <row r="72" spans="1:6" ht="31.5">
      <c r="A72" s="8" t="s">
        <v>4</v>
      </c>
      <c r="B72" s="9" t="s">
        <v>17</v>
      </c>
      <c r="C72" s="8" t="s">
        <v>18</v>
      </c>
      <c r="D72" s="14">
        <v>0</v>
      </c>
      <c r="E72" s="14"/>
      <c r="F72" s="14">
        <f>'[27]Топливо'!$L$21</f>
        <v>0</v>
      </c>
    </row>
    <row r="73" spans="1:6" ht="31.5">
      <c r="A73" s="8" t="s">
        <v>9</v>
      </c>
      <c r="B73" s="9" t="s">
        <v>19</v>
      </c>
      <c r="C73" s="8" t="s">
        <v>18</v>
      </c>
      <c r="D73" s="14">
        <v>0</v>
      </c>
      <c r="E73" s="14"/>
      <c r="F73" s="14">
        <f>'[27]Топливо'!$L$24</f>
        <v>0</v>
      </c>
    </row>
    <row r="74" spans="1:7" ht="15.75">
      <c r="A74" s="8" t="s">
        <v>10</v>
      </c>
      <c r="B74" s="9" t="s">
        <v>21</v>
      </c>
      <c r="C74" s="8"/>
      <c r="D74" s="14">
        <v>0</v>
      </c>
      <c r="E74" s="14"/>
      <c r="F74" s="14">
        <f>'[27]Топливо'!$L$156/1000</f>
        <v>1443.892156372996</v>
      </c>
      <c r="G74" s="1">
        <v>1502.8188508447997</v>
      </c>
    </row>
    <row r="75" spans="1:6" ht="31.5">
      <c r="A75" s="8" t="s">
        <v>22</v>
      </c>
      <c r="B75" s="9" t="s">
        <v>23</v>
      </c>
      <c r="C75" s="8" t="s">
        <v>20</v>
      </c>
      <c r="D75" s="14">
        <v>0</v>
      </c>
      <c r="E75" s="14"/>
      <c r="F75" s="14">
        <f>'[27]Топливо'!$L$171/1000</f>
        <v>1443.8921563729962</v>
      </c>
    </row>
    <row r="76" spans="1:6" ht="47.25">
      <c r="A76" s="8"/>
      <c r="B76" s="9" t="s">
        <v>24</v>
      </c>
      <c r="C76" s="8" t="s">
        <v>25</v>
      </c>
      <c r="D76" s="14">
        <v>0</v>
      </c>
      <c r="E76" s="14"/>
      <c r="F76" s="14">
        <f>'[27]Топливо'!$L$26</f>
        <v>345.14829858471785</v>
      </c>
    </row>
    <row r="77" spans="1:6" ht="15.75">
      <c r="A77" s="8" t="s">
        <v>26</v>
      </c>
      <c r="B77" s="9" t="s">
        <v>27</v>
      </c>
      <c r="C77" s="8" t="s">
        <v>20</v>
      </c>
      <c r="D77" s="14">
        <v>0</v>
      </c>
      <c r="E77" s="14"/>
      <c r="F77" s="14">
        <f>F74-F75</f>
        <v>0</v>
      </c>
    </row>
    <row r="78" spans="1:6" ht="31.5">
      <c r="A78" s="8"/>
      <c r="B78" s="9" t="s">
        <v>28</v>
      </c>
      <c r="C78" s="8" t="s">
        <v>29</v>
      </c>
      <c r="D78" s="14">
        <v>0</v>
      </c>
      <c r="E78" s="14"/>
      <c r="F78" s="14">
        <f>'[27]Топливо'!$L$29</f>
        <v>0</v>
      </c>
    </row>
    <row r="79" spans="1:6" ht="15.75">
      <c r="A79" s="4" t="s">
        <v>11</v>
      </c>
      <c r="B79" s="5"/>
      <c r="C79" s="5"/>
      <c r="D79" s="5"/>
      <c r="E79" s="5"/>
      <c r="F79" s="5"/>
    </row>
    <row r="81" spans="1:6" ht="16.5">
      <c r="A81" s="28" t="s">
        <v>13</v>
      </c>
      <c r="B81" s="29"/>
      <c r="C81" s="29"/>
      <c r="D81" s="29"/>
      <c r="E81" s="29"/>
      <c r="F81" s="29"/>
    </row>
    <row r="82" spans="1:6" ht="15.75">
      <c r="A82" s="27" t="s">
        <v>96</v>
      </c>
      <c r="B82" s="21"/>
      <c r="C82" s="21"/>
      <c r="D82" s="21"/>
      <c r="E82" s="21"/>
      <c r="F82" s="21"/>
    </row>
    <row r="84" spans="1:6" ht="78.75">
      <c r="A84" s="7" t="s">
        <v>5</v>
      </c>
      <c r="B84" s="7" t="s">
        <v>0</v>
      </c>
      <c r="C84" s="7" t="s">
        <v>1</v>
      </c>
      <c r="D84" s="7" t="s">
        <v>7</v>
      </c>
      <c r="E84" s="7" t="s">
        <v>8</v>
      </c>
      <c r="F84" s="7" t="s">
        <v>6</v>
      </c>
    </row>
    <row r="85" spans="1:6" ht="31.5">
      <c r="A85" s="8" t="s">
        <v>2</v>
      </c>
      <c r="B85" s="9" t="s">
        <v>14</v>
      </c>
      <c r="C85" s="8" t="s">
        <v>15</v>
      </c>
      <c r="D85" s="14">
        <f>'[28]Топливо'!$I$9</f>
        <v>1380.6193869999995</v>
      </c>
      <c r="E85" s="14"/>
      <c r="F85" s="14">
        <f>'[28]Топливо'!$L$9</f>
        <v>1315</v>
      </c>
    </row>
    <row r="86" spans="1:6" ht="31.5">
      <c r="A86" s="8" t="s">
        <v>3</v>
      </c>
      <c r="B86" s="9" t="s">
        <v>16</v>
      </c>
      <c r="C86" s="8" t="s">
        <v>15</v>
      </c>
      <c r="D86" s="14">
        <f>'[28]Топливо'!$I$20</f>
        <v>1187.6455829999998</v>
      </c>
      <c r="E86" s="14"/>
      <c r="F86" s="14">
        <f>'[28]Топливо'!$L$20</f>
        <v>1121.7388568155761</v>
      </c>
    </row>
    <row r="87" spans="1:6" ht="31.5">
      <c r="A87" s="8" t="s">
        <v>4</v>
      </c>
      <c r="B87" s="9" t="s">
        <v>17</v>
      </c>
      <c r="C87" s="8" t="s">
        <v>18</v>
      </c>
      <c r="D87" s="14">
        <f>'[28]Топливо'!$I$21</f>
        <v>2793.9159999999997</v>
      </c>
      <c r="E87" s="14"/>
      <c r="F87" s="14">
        <f>'[28]Топливо'!$L$21</f>
        <v>2970.717</v>
      </c>
    </row>
    <row r="88" spans="1:6" ht="31.5">
      <c r="A88" s="8" t="s">
        <v>9</v>
      </c>
      <c r="B88" s="9" t="s">
        <v>19</v>
      </c>
      <c r="C88" s="8" t="s">
        <v>18</v>
      </c>
      <c r="D88" s="14">
        <f>'[28]Топливо'!$I$24</f>
        <v>2761.8999999999996</v>
      </c>
      <c r="E88" s="14"/>
      <c r="F88" s="14">
        <f>'[28]Топливо'!$L$24</f>
        <v>2936.608</v>
      </c>
    </row>
    <row r="89" spans="1:6" ht="15.75">
      <c r="A89" s="8" t="s">
        <v>10</v>
      </c>
      <c r="B89" s="9" t="s">
        <v>21</v>
      </c>
      <c r="C89" s="8"/>
      <c r="D89" s="14">
        <f>'[28]Топливо'!$I$132/1000</f>
        <v>3142.4471037627522</v>
      </c>
      <c r="E89" s="14"/>
      <c r="F89" s="14">
        <f>'[28]Топливо'!$L$132/1000</f>
        <v>3399.179035723426</v>
      </c>
    </row>
    <row r="90" spans="1:6" ht="31.5">
      <c r="A90" s="8" t="s">
        <v>22</v>
      </c>
      <c r="B90" s="9" t="s">
        <v>23</v>
      </c>
      <c r="C90" s="8" t="s">
        <v>20</v>
      </c>
      <c r="D90" s="14">
        <f>'[28]Топливо'!$I$144/1000</f>
        <v>1576.7132567821723</v>
      </c>
      <c r="E90" s="14"/>
      <c r="F90" s="14">
        <f>'[28]Топливо'!$L$144/1000</f>
        <v>1602.5215481825267</v>
      </c>
    </row>
    <row r="91" spans="1:6" ht="47.25">
      <c r="A91" s="8"/>
      <c r="B91" s="9" t="s">
        <v>24</v>
      </c>
      <c r="C91" s="8" t="s">
        <v>25</v>
      </c>
      <c r="D91" s="14">
        <f>'[28]Топливо'!$I$26</f>
        <v>334.69828400057327</v>
      </c>
      <c r="E91" s="14"/>
      <c r="F91" s="14">
        <f>'[28]Топливо'!$L$26</f>
        <v>337.46018424110036</v>
      </c>
    </row>
    <row r="92" spans="1:6" ht="15.75">
      <c r="A92" s="8" t="s">
        <v>26</v>
      </c>
      <c r="B92" s="9" t="s">
        <v>27</v>
      </c>
      <c r="C92" s="8" t="s">
        <v>20</v>
      </c>
      <c r="D92" s="14">
        <f>D89-D90</f>
        <v>1565.73384698058</v>
      </c>
      <c r="E92" s="14"/>
      <c r="F92" s="14">
        <f>F89-F90</f>
        <v>1796.6574875408992</v>
      </c>
    </row>
    <row r="93" spans="1:6" ht="31.5">
      <c r="A93" s="8"/>
      <c r="B93" s="9" t="s">
        <v>28</v>
      </c>
      <c r="C93" s="8" t="s">
        <v>29</v>
      </c>
      <c r="D93" s="14">
        <f>'[28]Топливо'!$I$29</f>
        <v>142.74301732764908</v>
      </c>
      <c r="E93" s="14"/>
      <c r="F93" s="14">
        <f>'[28]Топливо'!$L$29</f>
        <v>143.92965996776084</v>
      </c>
    </row>
    <row r="94" spans="1:6" ht="15.75">
      <c r="A94" s="4" t="s">
        <v>11</v>
      </c>
      <c r="B94" s="5"/>
      <c r="C94" s="5"/>
      <c r="D94" s="5"/>
      <c r="E94" s="5"/>
      <c r="F94" s="5"/>
    </row>
    <row r="96" spans="1:6" ht="16.5">
      <c r="A96" s="28" t="s">
        <v>13</v>
      </c>
      <c r="B96" s="29"/>
      <c r="C96" s="29"/>
      <c r="D96" s="29"/>
      <c r="E96" s="29"/>
      <c r="F96" s="29"/>
    </row>
    <row r="97" spans="1:6" ht="15.75">
      <c r="A97" s="27" t="s">
        <v>97</v>
      </c>
      <c r="B97" s="21"/>
      <c r="C97" s="21"/>
      <c r="D97" s="21"/>
      <c r="E97" s="21"/>
      <c r="F97" s="21"/>
    </row>
    <row r="99" spans="1:6" ht="78.75">
      <c r="A99" s="7" t="s">
        <v>5</v>
      </c>
      <c r="B99" s="7" t="s">
        <v>0</v>
      </c>
      <c r="C99" s="7" t="s">
        <v>1</v>
      </c>
      <c r="D99" s="7" t="s">
        <v>7</v>
      </c>
      <c r="E99" s="7" t="s">
        <v>8</v>
      </c>
      <c r="F99" s="7" t="s">
        <v>6</v>
      </c>
    </row>
    <row r="100" spans="1:6" ht="31.5">
      <c r="A100" s="8" t="s">
        <v>2</v>
      </c>
      <c r="B100" s="9" t="s">
        <v>14</v>
      </c>
      <c r="C100" s="8" t="s">
        <v>15</v>
      </c>
      <c r="D100" s="14">
        <f>'[29]Топливо'!$I$9</f>
        <v>3140.1071889999994</v>
      </c>
      <c r="E100" s="14"/>
      <c r="F100" s="14">
        <f>'[29]Топливо'!$L$9</f>
        <v>3135</v>
      </c>
    </row>
    <row r="101" spans="1:6" ht="31.5">
      <c r="A101" s="8" t="s">
        <v>3</v>
      </c>
      <c r="B101" s="9" t="s">
        <v>16</v>
      </c>
      <c r="C101" s="8" t="s">
        <v>15</v>
      </c>
      <c r="D101" s="14">
        <f>'[29]Топливо'!$I$20</f>
        <v>3062.4775069999987</v>
      </c>
      <c r="E101" s="14"/>
      <c r="F101" s="14">
        <f>'[29]Топливо'!$L$20</f>
        <v>3068.7618390000002</v>
      </c>
    </row>
    <row r="102" spans="1:6" ht="31.5">
      <c r="A102" s="8" t="s">
        <v>4</v>
      </c>
      <c r="B102" s="9" t="s">
        <v>17</v>
      </c>
      <c r="C102" s="8" t="s">
        <v>18</v>
      </c>
      <c r="D102" s="14">
        <f>0</f>
        <v>0</v>
      </c>
      <c r="E102" s="14"/>
      <c r="F102" s="14">
        <v>0</v>
      </c>
    </row>
    <row r="103" spans="1:6" ht="31.5">
      <c r="A103" s="8" t="s">
        <v>9</v>
      </c>
      <c r="B103" s="9" t="s">
        <v>19</v>
      </c>
      <c r="C103" s="8" t="s">
        <v>18</v>
      </c>
      <c r="D103" s="14">
        <v>0</v>
      </c>
      <c r="E103" s="14"/>
      <c r="F103" s="14">
        <v>0</v>
      </c>
    </row>
    <row r="104" spans="1:6" ht="15.75">
      <c r="A104" s="8" t="s">
        <v>10</v>
      </c>
      <c r="B104" s="9" t="s">
        <v>21</v>
      </c>
      <c r="C104" s="8"/>
      <c r="D104" s="14">
        <f>'[29]Топливо'!$I$132/1000</f>
        <v>2817.721958250142</v>
      </c>
      <c r="E104" s="14"/>
      <c r="F104" s="14">
        <f>'[29]Топливо'!$L$132/1000</f>
        <v>3166.10272777448</v>
      </c>
    </row>
    <row r="105" spans="1:6" ht="31.5">
      <c r="A105" s="8" t="s">
        <v>22</v>
      </c>
      <c r="B105" s="9" t="s">
        <v>23</v>
      </c>
      <c r="C105" s="8" t="s">
        <v>20</v>
      </c>
      <c r="D105" s="14">
        <f>D104</f>
        <v>2817.721958250142</v>
      </c>
      <c r="E105" s="14"/>
      <c r="F105" s="14">
        <f>F104</f>
        <v>3166.10272777448</v>
      </c>
    </row>
    <row r="106" spans="1:6" ht="47.25">
      <c r="A106" s="8"/>
      <c r="B106" s="9" t="s">
        <v>24</v>
      </c>
      <c r="C106" s="8" t="s">
        <v>25</v>
      </c>
      <c r="D106" s="14">
        <f>'[29]Топливо'!$I$26</f>
        <v>239.87753567023648</v>
      </c>
      <c r="E106" s="14"/>
      <c r="F106" s="14">
        <f>'[29]Топливо'!$L$26</f>
        <v>243.5831604316692</v>
      </c>
    </row>
    <row r="107" spans="1:6" ht="15.75">
      <c r="A107" s="8" t="s">
        <v>26</v>
      </c>
      <c r="B107" s="9" t="s">
        <v>27</v>
      </c>
      <c r="C107" s="8" t="s">
        <v>20</v>
      </c>
      <c r="D107" s="14">
        <v>0</v>
      </c>
      <c r="E107" s="14"/>
      <c r="F107" s="14">
        <v>0</v>
      </c>
    </row>
    <row r="108" spans="1:6" ht="31.5">
      <c r="A108" s="8"/>
      <c r="B108" s="9" t="s">
        <v>28</v>
      </c>
      <c r="C108" s="8" t="s">
        <v>29</v>
      </c>
      <c r="D108" s="14">
        <v>0</v>
      </c>
      <c r="E108" s="14"/>
      <c r="F108" s="14">
        <v>0</v>
      </c>
    </row>
    <row r="109" spans="1:6" ht="15.75">
      <c r="A109" s="4" t="s">
        <v>11</v>
      </c>
      <c r="B109" s="5"/>
      <c r="C109" s="5"/>
      <c r="D109" s="5"/>
      <c r="E109" s="5"/>
      <c r="F109" s="5"/>
    </row>
    <row r="111" spans="1:6" ht="16.5">
      <c r="A111" s="28" t="s">
        <v>13</v>
      </c>
      <c r="B111" s="29"/>
      <c r="C111" s="29"/>
      <c r="D111" s="29"/>
      <c r="E111" s="29"/>
      <c r="F111" s="29"/>
    </row>
    <row r="112" spans="1:6" ht="15.75">
      <c r="A112" s="30" t="s">
        <v>98</v>
      </c>
      <c r="B112" s="31"/>
      <c r="C112" s="31"/>
      <c r="D112" s="31"/>
      <c r="E112" s="31"/>
      <c r="F112" s="31"/>
    </row>
    <row r="114" spans="1:6" ht="78.75">
      <c r="A114" s="7" t="s">
        <v>5</v>
      </c>
      <c r="B114" s="7" t="s">
        <v>0</v>
      </c>
      <c r="C114" s="7" t="s">
        <v>1</v>
      </c>
      <c r="D114" s="7" t="s">
        <v>7</v>
      </c>
      <c r="E114" s="7" t="s">
        <v>8</v>
      </c>
      <c r="F114" s="7" t="s">
        <v>6</v>
      </c>
    </row>
    <row r="115" spans="1:6" ht="31.5">
      <c r="A115" s="8" t="s">
        <v>2</v>
      </c>
      <c r="B115" s="9" t="s">
        <v>14</v>
      </c>
      <c r="C115" s="8" t="s">
        <v>15</v>
      </c>
      <c r="D115" s="14">
        <f>'[30]Топливо'!$I$9</f>
        <v>5929.862</v>
      </c>
      <c r="E115" s="14"/>
      <c r="F115" s="16">
        <f>'[30]Топливо'!$L$9</f>
        <v>4787</v>
      </c>
    </row>
    <row r="116" spans="1:7" ht="31.5">
      <c r="A116" s="8" t="s">
        <v>3</v>
      </c>
      <c r="B116" s="9" t="s">
        <v>16</v>
      </c>
      <c r="C116" s="8" t="s">
        <v>15</v>
      </c>
      <c r="D116" s="14">
        <f>'[30]Топливо'!$I$20</f>
        <v>5376.428999999999</v>
      </c>
      <c r="E116" s="14"/>
      <c r="F116" s="16">
        <f>'[30]Топливо'!$L$20</f>
        <v>4294.539</v>
      </c>
      <c r="G116" s="1">
        <v>3913.223</v>
      </c>
    </row>
    <row r="117" spans="1:7" ht="31.5">
      <c r="A117" s="8" t="s">
        <v>4</v>
      </c>
      <c r="B117" s="9" t="s">
        <v>17</v>
      </c>
      <c r="C117" s="8" t="s">
        <v>18</v>
      </c>
      <c r="D117" s="14">
        <f>'[30]Топливо'!$I$21</f>
        <v>962.8999999999999</v>
      </c>
      <c r="E117" s="14"/>
      <c r="F117" s="16">
        <f>'[30]Топливо'!$L$21</f>
        <v>990.47</v>
      </c>
      <c r="G117" s="1">
        <f>G116*F121+F117*F123</f>
        <v>1718183.473589098</v>
      </c>
    </row>
    <row r="118" spans="1:7" ht="31.5">
      <c r="A118" s="8" t="s">
        <v>9</v>
      </c>
      <c r="B118" s="9" t="s">
        <v>19</v>
      </c>
      <c r="C118" s="8" t="s">
        <v>18</v>
      </c>
      <c r="D118" s="14">
        <f>'[30]Топливо'!$I$24</f>
        <v>942.5609999999999</v>
      </c>
      <c r="E118" s="14"/>
      <c r="F118" s="16">
        <f>'[30]Топливо'!$L$24</f>
        <v>968.679</v>
      </c>
      <c r="G118" s="1">
        <f>F121*G116</f>
        <v>1545708.917015098</v>
      </c>
    </row>
    <row r="119" spans="1:6" ht="15.75">
      <c r="A119" s="8" t="s">
        <v>10</v>
      </c>
      <c r="B119" s="9" t="s">
        <v>21</v>
      </c>
      <c r="C119" s="8"/>
      <c r="D119" s="14">
        <f>'[30]Топливо'!$I$148/1000</f>
        <v>2633.7156742009843</v>
      </c>
      <c r="E119" s="14"/>
      <c r="F119" s="16">
        <f>'[30]Топливо'!$L$148/1000</f>
        <v>2477.707881950102</v>
      </c>
    </row>
    <row r="120" spans="1:7" ht="31.5">
      <c r="A120" s="8" t="s">
        <v>22</v>
      </c>
      <c r="B120" s="9" t="s">
        <v>23</v>
      </c>
      <c r="C120" s="8" t="s">
        <v>20</v>
      </c>
      <c r="D120" s="14">
        <f>'[30]Топливо'!$I$162/1000</f>
        <v>2441.8085055490287</v>
      </c>
      <c r="E120" s="14"/>
      <c r="F120" s="16">
        <f>'[30]Топливо'!$L$162/1000</f>
        <v>2250.486406975468</v>
      </c>
      <c r="G120" s="1">
        <v>1113.2</v>
      </c>
    </row>
    <row r="121" spans="1:6" ht="47.25">
      <c r="A121" s="8"/>
      <c r="B121" s="9" t="s">
        <v>24</v>
      </c>
      <c r="C121" s="8" t="s">
        <v>25</v>
      </c>
      <c r="D121" s="14">
        <f>'[30]Топливо'!$I$26</f>
        <v>389.03428100061745</v>
      </c>
      <c r="E121" s="14"/>
      <c r="F121" s="16">
        <f>'[30]Топливо'!$L$26</f>
        <v>394.9963794588497</v>
      </c>
    </row>
    <row r="122" spans="1:6" ht="15.75">
      <c r="A122" s="8" t="s">
        <v>26</v>
      </c>
      <c r="B122" s="9" t="s">
        <v>27</v>
      </c>
      <c r="C122" s="8" t="s">
        <v>20</v>
      </c>
      <c r="D122" s="14">
        <f>D119-D120</f>
        <v>191.90716865195554</v>
      </c>
      <c r="E122" s="14"/>
      <c r="F122" s="16">
        <f>F119-F120</f>
        <v>227.22147497463402</v>
      </c>
    </row>
    <row r="123" spans="1:6" ht="31.5">
      <c r="A123" s="8"/>
      <c r="B123" s="9" t="s">
        <v>28</v>
      </c>
      <c r="C123" s="8" t="s">
        <v>29</v>
      </c>
      <c r="D123" s="14">
        <f>'[30]Топливо'!$I$29</f>
        <v>173.58292477782894</v>
      </c>
      <c r="E123" s="14"/>
      <c r="F123" s="16">
        <f>'[30]Топливо'!$L$29</f>
        <v>174.1340541096651</v>
      </c>
    </row>
    <row r="124" spans="1:6" ht="15.75">
      <c r="A124" s="4" t="s">
        <v>11</v>
      </c>
      <c r="B124" s="5"/>
      <c r="C124" s="5"/>
      <c r="D124" s="5"/>
      <c r="E124" s="5"/>
      <c r="F124" s="5"/>
    </row>
    <row r="126" spans="1:6" ht="16.5">
      <c r="A126" s="28" t="s">
        <v>13</v>
      </c>
      <c r="B126" s="29"/>
      <c r="C126" s="29"/>
      <c r="D126" s="29"/>
      <c r="E126" s="29"/>
      <c r="F126" s="29"/>
    </row>
    <row r="127" spans="1:6" ht="15.75">
      <c r="A127" s="30" t="s">
        <v>99</v>
      </c>
      <c r="B127" s="31"/>
      <c r="C127" s="31"/>
      <c r="D127" s="31"/>
      <c r="E127" s="31"/>
      <c r="F127" s="31"/>
    </row>
    <row r="129" spans="1:6" ht="78.75">
      <c r="A129" s="7" t="s">
        <v>5</v>
      </c>
      <c r="B129" s="7" t="s">
        <v>0</v>
      </c>
      <c r="C129" s="7" t="s">
        <v>1</v>
      </c>
      <c r="D129" s="7" t="s">
        <v>7</v>
      </c>
      <c r="E129" s="7" t="s">
        <v>8</v>
      </c>
      <c r="F129" s="7" t="s">
        <v>6</v>
      </c>
    </row>
    <row r="130" spans="1:6" ht="31.5">
      <c r="A130" s="8" t="s">
        <v>2</v>
      </c>
      <c r="B130" s="9" t="s">
        <v>14</v>
      </c>
      <c r="C130" s="8" t="s">
        <v>15</v>
      </c>
      <c r="D130" s="14">
        <f>'[31]Топливо'!$I$9</f>
        <v>8009.239680999999</v>
      </c>
      <c r="E130" s="14"/>
      <c r="F130" s="14">
        <f>'[31]Топливо'!$L$9</f>
        <v>6325</v>
      </c>
    </row>
    <row r="131" spans="1:7" ht="31.5">
      <c r="A131" s="8" t="s">
        <v>3</v>
      </c>
      <c r="B131" s="9" t="s">
        <v>16</v>
      </c>
      <c r="C131" s="8" t="s">
        <v>15</v>
      </c>
      <c r="D131" s="14">
        <f>'[31]Топливо'!$I$20</f>
        <v>7431.807598999999</v>
      </c>
      <c r="E131" s="14"/>
      <c r="F131" s="14">
        <f>'[31]Топливо'!$L$20</f>
        <v>5862.820000000001</v>
      </c>
      <c r="G131" s="1">
        <v>5228.169999999999</v>
      </c>
    </row>
    <row r="132" spans="1:7" ht="31.5">
      <c r="A132" s="8" t="s">
        <v>4</v>
      </c>
      <c r="B132" s="9" t="s">
        <v>17</v>
      </c>
      <c r="C132" s="8" t="s">
        <v>18</v>
      </c>
      <c r="D132" s="14">
        <f>'[31]Топливо'!$I$21</f>
        <v>79.226</v>
      </c>
      <c r="E132" s="14"/>
      <c r="F132" s="14">
        <f>'[31]Топливо'!$L$21</f>
        <v>81.39</v>
      </c>
      <c r="G132" s="1">
        <f>F136*G131+F138*F132</f>
        <v>1991707.2781048273</v>
      </c>
    </row>
    <row r="133" spans="1:7" ht="31.5">
      <c r="A133" s="8" t="s">
        <v>9</v>
      </c>
      <c r="B133" s="9" t="s">
        <v>19</v>
      </c>
      <c r="C133" s="8" t="s">
        <v>18</v>
      </c>
      <c r="D133" s="14">
        <v>79.346496</v>
      </c>
      <c r="E133" s="14"/>
      <c r="F133" s="14">
        <f>'[31]Топливо'!$L$24</f>
        <v>78.14</v>
      </c>
      <c r="G133" s="1">
        <f>F136*G131</f>
        <v>1976585.2158048272</v>
      </c>
    </row>
    <row r="134" spans="1:7" ht="15.75">
      <c r="A134" s="8" t="s">
        <v>10</v>
      </c>
      <c r="B134" s="9" t="s">
        <v>21</v>
      </c>
      <c r="C134" s="8"/>
      <c r="D134" s="14">
        <f>'[31]Топливо'!$I$148/1000</f>
        <v>9745.218177132461</v>
      </c>
      <c r="E134" s="14"/>
      <c r="F134" s="14">
        <f>'[31]Топливо'!$L$148/1000</f>
        <v>8148.541920442463</v>
      </c>
      <c r="G134" s="1">
        <v>3586.83</v>
      </c>
    </row>
    <row r="135" spans="1:6" ht="31.5">
      <c r="A135" s="8" t="s">
        <v>22</v>
      </c>
      <c r="B135" s="9" t="s">
        <v>23</v>
      </c>
      <c r="C135" s="8" t="s">
        <v>20</v>
      </c>
      <c r="D135" s="14">
        <f>'[31]Топливо'!$I$162/1000</f>
        <v>9696.553794157879</v>
      </c>
      <c r="E135" s="14"/>
      <c r="F135" s="14">
        <f>'[31]Топливо'!$L$162/1000</f>
        <v>8093.663958464494</v>
      </c>
    </row>
    <row r="136" spans="1:6" ht="47.25">
      <c r="A136" s="8"/>
      <c r="B136" s="9" t="s">
        <v>24</v>
      </c>
      <c r="C136" s="8" t="s">
        <v>25</v>
      </c>
      <c r="D136" s="14">
        <f>'[31]Топливо'!$I$26</f>
        <v>373.90378109962836</v>
      </c>
      <c r="E136" s="14"/>
      <c r="F136" s="14">
        <f>'[31]Топливо'!$L$26</f>
        <v>378.064450047498</v>
      </c>
    </row>
    <row r="137" spans="1:6" ht="15.75">
      <c r="A137" s="8" t="s">
        <v>26</v>
      </c>
      <c r="B137" s="9" t="s">
        <v>27</v>
      </c>
      <c r="C137" s="8" t="s">
        <v>20</v>
      </c>
      <c r="D137" s="14">
        <f>D134-D135</f>
        <v>48.66438297458262</v>
      </c>
      <c r="E137" s="14"/>
      <c r="F137" s="14">
        <f>F134-F135</f>
        <v>54.87796197796979</v>
      </c>
    </row>
    <row r="138" spans="1:6" ht="31.5">
      <c r="A138" s="8"/>
      <c r="B138" s="9" t="s">
        <v>28</v>
      </c>
      <c r="C138" s="8" t="s">
        <v>29</v>
      </c>
      <c r="D138" s="14">
        <f>'[31]Топливо'!$I$29</f>
        <v>184.81306641500163</v>
      </c>
      <c r="E138" s="14"/>
      <c r="F138" s="14">
        <f>'[31]Топливо'!$L$29</f>
        <v>185.7975463816194</v>
      </c>
    </row>
    <row r="139" spans="1:6" ht="15.75">
      <c r="A139" s="4" t="s">
        <v>11</v>
      </c>
      <c r="B139" s="5"/>
      <c r="C139" s="5"/>
      <c r="D139" s="5"/>
      <c r="E139" s="5"/>
      <c r="F139" s="5"/>
    </row>
    <row r="141" spans="1:6" ht="18" customHeight="1">
      <c r="A141" s="28" t="s">
        <v>13</v>
      </c>
      <c r="B141" s="29"/>
      <c r="C141" s="29"/>
      <c r="D141" s="29"/>
      <c r="E141" s="29"/>
      <c r="F141" s="29"/>
    </row>
    <row r="142" spans="1:6" ht="15.75">
      <c r="A142" s="30" t="s">
        <v>100</v>
      </c>
      <c r="B142" s="31"/>
      <c r="C142" s="31"/>
      <c r="D142" s="31"/>
      <c r="E142" s="31"/>
      <c r="F142" s="31"/>
    </row>
    <row r="144" spans="1:6" ht="78.75">
      <c r="A144" s="7" t="s">
        <v>5</v>
      </c>
      <c r="B144" s="7" t="s">
        <v>0</v>
      </c>
      <c r="C144" s="7" t="s">
        <v>1</v>
      </c>
      <c r="D144" s="7" t="s">
        <v>7</v>
      </c>
      <c r="E144" s="7" t="s">
        <v>8</v>
      </c>
      <c r="F144" s="7" t="s">
        <v>6</v>
      </c>
    </row>
    <row r="145" spans="1:6" ht="31.5">
      <c r="A145" s="8" t="s">
        <v>2</v>
      </c>
      <c r="B145" s="9" t="s">
        <v>14</v>
      </c>
      <c r="C145" s="8" t="s">
        <v>15</v>
      </c>
      <c r="D145" s="14">
        <v>0</v>
      </c>
      <c r="E145" s="14"/>
      <c r="F145" s="14">
        <f>'[32]Топливо'!$L$9</f>
        <v>1735</v>
      </c>
    </row>
    <row r="146" spans="1:7" ht="31.5">
      <c r="A146" s="8" t="s">
        <v>3</v>
      </c>
      <c r="B146" s="9" t="s">
        <v>16</v>
      </c>
      <c r="C146" s="8" t="s">
        <v>15</v>
      </c>
      <c r="D146" s="14">
        <v>0</v>
      </c>
      <c r="E146" s="14"/>
      <c r="F146" s="14">
        <f>'[32]Топливо'!$L$20</f>
        <v>1567.54</v>
      </c>
      <c r="G146" s="1">
        <v>1094.44</v>
      </c>
    </row>
    <row r="147" spans="1:7" ht="31.5">
      <c r="A147" s="8" t="s">
        <v>4</v>
      </c>
      <c r="B147" s="9" t="s">
        <v>17</v>
      </c>
      <c r="C147" s="8" t="s">
        <v>18</v>
      </c>
      <c r="D147" s="14">
        <v>0</v>
      </c>
      <c r="E147" s="14"/>
      <c r="F147" s="14">
        <f>'[32]Топливо'!$L$21</f>
        <v>0</v>
      </c>
      <c r="G147" s="1">
        <f>F151*G146</f>
        <v>371639.6531412103</v>
      </c>
    </row>
    <row r="148" spans="1:6" ht="31.5">
      <c r="A148" s="8" t="s">
        <v>9</v>
      </c>
      <c r="B148" s="9" t="s">
        <v>19</v>
      </c>
      <c r="C148" s="8" t="s">
        <v>18</v>
      </c>
      <c r="D148" s="14">
        <v>0</v>
      </c>
      <c r="E148" s="14"/>
      <c r="F148" s="14">
        <f>'[32]Топливо'!$L$24</f>
        <v>0</v>
      </c>
    </row>
    <row r="149" spans="1:6" ht="15.75">
      <c r="A149" s="8" t="s">
        <v>10</v>
      </c>
      <c r="B149" s="9" t="s">
        <v>21</v>
      </c>
      <c r="C149" s="8"/>
      <c r="D149" s="14">
        <v>0</v>
      </c>
      <c r="E149" s="14"/>
      <c r="F149" s="14">
        <f>'[32]Топливо'!$L$140/1000</f>
        <v>1691.9453527965934</v>
      </c>
    </row>
    <row r="150" spans="1:6" ht="31.5">
      <c r="A150" s="8" t="s">
        <v>22</v>
      </c>
      <c r="B150" s="9" t="s">
        <v>23</v>
      </c>
      <c r="C150" s="8" t="s">
        <v>20</v>
      </c>
      <c r="D150" s="14">
        <v>0</v>
      </c>
      <c r="E150" s="14"/>
      <c r="F150" s="14">
        <f>F149</f>
        <v>1691.9453527965934</v>
      </c>
    </row>
    <row r="151" spans="1:6" ht="47.25">
      <c r="A151" s="8"/>
      <c r="B151" s="9" t="s">
        <v>24</v>
      </c>
      <c r="C151" s="8" t="s">
        <v>25</v>
      </c>
      <c r="D151" s="14">
        <v>0</v>
      </c>
      <c r="E151" s="14"/>
      <c r="F151" s="14">
        <f>'[32]Топливо'!$L$26</f>
        <v>339.5706051873198</v>
      </c>
    </row>
    <row r="152" spans="1:6" ht="15.75">
      <c r="A152" s="8" t="s">
        <v>26</v>
      </c>
      <c r="B152" s="9" t="s">
        <v>27</v>
      </c>
      <c r="C152" s="8" t="s">
        <v>20</v>
      </c>
      <c r="D152" s="14">
        <v>0</v>
      </c>
      <c r="E152" s="14"/>
      <c r="F152" s="14">
        <v>0</v>
      </c>
    </row>
    <row r="153" spans="1:6" ht="31.5">
      <c r="A153" s="8"/>
      <c r="B153" s="9" t="s">
        <v>28</v>
      </c>
      <c r="C153" s="8" t="s">
        <v>29</v>
      </c>
      <c r="D153" s="14">
        <v>0</v>
      </c>
      <c r="E153" s="14"/>
      <c r="F153" s="14">
        <v>0</v>
      </c>
    </row>
    <row r="154" spans="1:6" ht="15.75">
      <c r="A154" s="4" t="s">
        <v>11</v>
      </c>
      <c r="B154" s="5"/>
      <c r="C154" s="5"/>
      <c r="D154" s="5"/>
      <c r="E154" s="5"/>
      <c r="F154" s="5"/>
    </row>
    <row r="156" spans="1:6" ht="18" customHeight="1">
      <c r="A156" s="28" t="s">
        <v>13</v>
      </c>
      <c r="B156" s="29"/>
      <c r="C156" s="29"/>
      <c r="D156" s="29"/>
      <c r="E156" s="29"/>
      <c r="F156" s="29"/>
    </row>
    <row r="157" spans="1:6" ht="15.75">
      <c r="A157" s="30" t="s">
        <v>101</v>
      </c>
      <c r="B157" s="31"/>
      <c r="C157" s="31"/>
      <c r="D157" s="31"/>
      <c r="E157" s="31"/>
      <c r="F157" s="31"/>
    </row>
    <row r="159" spans="1:6" ht="78.75">
      <c r="A159" s="7" t="s">
        <v>5</v>
      </c>
      <c r="B159" s="7" t="s">
        <v>0</v>
      </c>
      <c r="C159" s="7" t="s">
        <v>1</v>
      </c>
      <c r="D159" s="7" t="s">
        <v>7</v>
      </c>
      <c r="E159" s="7" t="s">
        <v>8</v>
      </c>
      <c r="F159" s="7" t="s">
        <v>6</v>
      </c>
    </row>
    <row r="160" spans="1:6" ht="31.5">
      <c r="A160" s="8" t="s">
        <v>2</v>
      </c>
      <c r="B160" s="9" t="s">
        <v>14</v>
      </c>
      <c r="C160" s="8" t="s">
        <v>15</v>
      </c>
      <c r="D160" s="14">
        <f>'[33]Топливо'!$I$9</f>
        <v>1146.6860000000001</v>
      </c>
      <c r="E160" s="14"/>
      <c r="F160" s="14">
        <f>'[33]Топливо'!$L$9</f>
        <v>1488.79</v>
      </c>
    </row>
    <row r="161" spans="1:7" ht="31.5">
      <c r="A161" s="8" t="s">
        <v>3</v>
      </c>
      <c r="B161" s="9" t="s">
        <v>16</v>
      </c>
      <c r="C161" s="8" t="s">
        <v>15</v>
      </c>
      <c r="D161" s="14">
        <f>'[33]Топливо'!$I$20</f>
        <v>1071.0671270000003</v>
      </c>
      <c r="E161" s="14"/>
      <c r="F161" s="14">
        <f>'[33]Топливо'!$L$20</f>
        <v>1386.3600000000001</v>
      </c>
      <c r="G161" s="1">
        <v>1329.5700000000002</v>
      </c>
    </row>
    <row r="162" spans="1:7" ht="31.5">
      <c r="A162" s="8" t="s">
        <v>4</v>
      </c>
      <c r="B162" s="9" t="s">
        <v>17</v>
      </c>
      <c r="C162" s="8" t="s">
        <v>18</v>
      </c>
      <c r="D162" s="14">
        <f>'[33]Топливо'!$I$21</f>
        <v>0.7550000000000001</v>
      </c>
      <c r="E162" s="14"/>
      <c r="F162" s="14">
        <f>'[33]Топливо'!$L$21</f>
        <v>0</v>
      </c>
      <c r="G162" s="1">
        <f>F166*G161</f>
        <v>470831.9347932484</v>
      </c>
    </row>
    <row r="163" spans="1:6" ht="31.5">
      <c r="A163" s="8" t="s">
        <v>9</v>
      </c>
      <c r="B163" s="9" t="s">
        <v>19</v>
      </c>
      <c r="C163" s="8" t="s">
        <v>18</v>
      </c>
      <c r="D163" s="14">
        <f>'[33]Топливо'!$I$24</f>
        <v>0.7550000000000001</v>
      </c>
      <c r="E163" s="14"/>
      <c r="F163" s="14">
        <f>'[33]Топливо'!$L$24</f>
        <v>0</v>
      </c>
    </row>
    <row r="164" spans="1:6" ht="15.75">
      <c r="A164" s="8" t="s">
        <v>10</v>
      </c>
      <c r="B164" s="9" t="s">
        <v>21</v>
      </c>
      <c r="C164" s="8"/>
      <c r="D164" s="14">
        <f>'[33]Топливо'!$I$148/1000</f>
        <v>1246.8057595864864</v>
      </c>
      <c r="E164" s="14"/>
      <c r="F164" s="14">
        <f>'[33]Топливо'!$L$148/1000</f>
        <v>1814.9531901052458</v>
      </c>
    </row>
    <row r="165" spans="1:6" ht="31.5">
      <c r="A165" s="8" t="s">
        <v>22</v>
      </c>
      <c r="B165" s="9" t="s">
        <v>23</v>
      </c>
      <c r="C165" s="8" t="s">
        <v>20</v>
      </c>
      <c r="D165" s="14">
        <f>'[33]Топливо'!$I$162/1000</f>
        <v>1246.3391248017376</v>
      </c>
      <c r="E165" s="14"/>
      <c r="F165" s="14">
        <f>'[33]Топливо'!$L$162/1000</f>
        <v>1814.9531901052458</v>
      </c>
    </row>
    <row r="166" spans="1:6" ht="47.25">
      <c r="A166" s="8"/>
      <c r="B166" s="9" t="s">
        <v>24</v>
      </c>
      <c r="C166" s="8" t="s">
        <v>25</v>
      </c>
      <c r="D166" s="14">
        <f>'[33]Топливо'!$I$26</f>
        <v>349.87771952440215</v>
      </c>
      <c r="E166" s="14"/>
      <c r="F166" s="14">
        <f>'[33]Топливо'!$L$26</f>
        <v>354.1234645736955</v>
      </c>
    </row>
    <row r="167" spans="1:6" ht="15.75">
      <c r="A167" s="8" t="s">
        <v>26</v>
      </c>
      <c r="B167" s="9" t="s">
        <v>27</v>
      </c>
      <c r="C167" s="8" t="s">
        <v>20</v>
      </c>
      <c r="D167" s="14">
        <f>D164-D165</f>
        <v>0.46663478474874864</v>
      </c>
      <c r="E167" s="14"/>
      <c r="F167" s="14">
        <v>0</v>
      </c>
    </row>
    <row r="168" spans="1:6" ht="31.5">
      <c r="A168" s="8"/>
      <c r="B168" s="9" t="s">
        <v>28</v>
      </c>
      <c r="C168" s="8" t="s">
        <v>29</v>
      </c>
      <c r="D168" s="14">
        <f>'[33]Топливо'!$I$29</f>
        <v>190.75721854304635</v>
      </c>
      <c r="E168" s="14"/>
      <c r="F168" s="14">
        <v>0</v>
      </c>
    </row>
    <row r="169" spans="1:6" ht="15.75">
      <c r="A169" s="4" t="s">
        <v>11</v>
      </c>
      <c r="B169" s="5"/>
      <c r="C169" s="5"/>
      <c r="D169" s="5"/>
      <c r="E169" s="5"/>
      <c r="F169" s="5"/>
    </row>
    <row r="170" spans="1:6" ht="15.75">
      <c r="A170" s="4"/>
      <c r="B170" s="5"/>
      <c r="C170" s="5"/>
      <c r="D170" s="5"/>
      <c r="E170" s="5"/>
      <c r="F170" s="5"/>
    </row>
    <row r="171" spans="1:6" ht="16.5">
      <c r="A171" s="28" t="s">
        <v>13</v>
      </c>
      <c r="B171" s="29"/>
      <c r="C171" s="29"/>
      <c r="D171" s="29"/>
      <c r="E171" s="29"/>
      <c r="F171" s="29"/>
    </row>
    <row r="172" spans="1:6" ht="15.75">
      <c r="A172" s="27" t="s">
        <v>102</v>
      </c>
      <c r="B172" s="21"/>
      <c r="C172" s="21"/>
      <c r="D172" s="21"/>
      <c r="E172" s="21"/>
      <c r="F172" s="21"/>
    </row>
    <row r="174" spans="1:6" ht="78.75">
      <c r="A174" s="7" t="s">
        <v>5</v>
      </c>
      <c r="B174" s="7" t="s">
        <v>0</v>
      </c>
      <c r="C174" s="7" t="s">
        <v>1</v>
      </c>
      <c r="D174" s="7" t="s">
        <v>7</v>
      </c>
      <c r="E174" s="7" t="s">
        <v>8</v>
      </c>
      <c r="F174" s="7" t="s">
        <v>6</v>
      </c>
    </row>
    <row r="175" spans="1:6" ht="31.5">
      <c r="A175" s="8" t="s">
        <v>2</v>
      </c>
      <c r="B175" s="9" t="s">
        <v>14</v>
      </c>
      <c r="C175" s="8" t="s">
        <v>15</v>
      </c>
      <c r="D175" s="14">
        <f>'[34]Топливо'!$I$9</f>
        <v>615.4803890000001</v>
      </c>
      <c r="E175" s="14"/>
      <c r="F175" s="14">
        <f>'[34]Топливо'!$L$9</f>
        <v>552</v>
      </c>
    </row>
    <row r="176" spans="1:6" ht="31.5">
      <c r="A176" s="8" t="s">
        <v>3</v>
      </c>
      <c r="B176" s="9" t="s">
        <v>16</v>
      </c>
      <c r="C176" s="8" t="s">
        <v>15</v>
      </c>
      <c r="D176" s="14">
        <f>'[34]Топливо'!$I$20</f>
        <v>546.928096</v>
      </c>
      <c r="E176" s="14"/>
      <c r="F176" s="14">
        <f>'[34]Топливо'!$L$20</f>
        <v>486.859</v>
      </c>
    </row>
    <row r="177" spans="1:6" ht="31.5">
      <c r="A177" s="8" t="s">
        <v>4</v>
      </c>
      <c r="B177" s="9" t="s">
        <v>17</v>
      </c>
      <c r="C177" s="8" t="s">
        <v>18</v>
      </c>
      <c r="D177" s="14">
        <f>'[34]Топливо'!$I$21</f>
        <v>55.873</v>
      </c>
      <c r="E177" s="14"/>
      <c r="F177" s="14">
        <f>'[34]Топливо'!$L$21</f>
        <v>64.14500000000001</v>
      </c>
    </row>
    <row r="178" spans="1:6" ht="31.5">
      <c r="A178" s="8" t="s">
        <v>9</v>
      </c>
      <c r="B178" s="9" t="s">
        <v>19</v>
      </c>
      <c r="C178" s="8" t="s">
        <v>18</v>
      </c>
      <c r="D178" s="14">
        <f>D177</f>
        <v>55.873</v>
      </c>
      <c r="E178" s="14"/>
      <c r="F178" s="14">
        <f>'[34]Топливо'!$L$24</f>
        <v>64.14500000000001</v>
      </c>
    </row>
    <row r="179" spans="1:6" ht="15.75">
      <c r="A179" s="8" t="s">
        <v>10</v>
      </c>
      <c r="B179" s="9" t="s">
        <v>21</v>
      </c>
      <c r="C179" s="8"/>
      <c r="D179" s="14">
        <f>'[34]Топливо'!$I$132/1000</f>
        <v>813.3905096100001</v>
      </c>
      <c r="E179" s="14"/>
      <c r="F179" s="14">
        <f>'[34]Топливо'!$L$132/1000</f>
        <v>810.1213931674366</v>
      </c>
    </row>
    <row r="180" spans="1:6" ht="31.5">
      <c r="A180" s="8" t="s">
        <v>22</v>
      </c>
      <c r="B180" s="9" t="s">
        <v>23</v>
      </c>
      <c r="C180" s="8" t="s">
        <v>20</v>
      </c>
      <c r="D180" s="14">
        <f>'[34]Топливо'!$I$144/1000</f>
        <v>767.6383979072176</v>
      </c>
      <c r="E180" s="14"/>
      <c r="F180" s="14">
        <f>'[34]Топливо'!$L$144/1000</f>
        <v>758.0415504111957</v>
      </c>
    </row>
    <row r="181" spans="1:6" ht="47.25">
      <c r="A181" s="8"/>
      <c r="B181" s="9" t="s">
        <v>24</v>
      </c>
      <c r="C181" s="8" t="s">
        <v>25</v>
      </c>
      <c r="D181" s="14">
        <f>'[34]Топливо'!$I$26</f>
        <v>348.5885712089591</v>
      </c>
      <c r="E181" s="14"/>
      <c r="F181" s="14">
        <f>'[34]Топливо'!$L$26</f>
        <v>351.04584926208196</v>
      </c>
    </row>
    <row r="182" spans="1:6" ht="15.75">
      <c r="A182" s="8" t="s">
        <v>26</v>
      </c>
      <c r="B182" s="9" t="s">
        <v>27</v>
      </c>
      <c r="C182" s="8" t="s">
        <v>20</v>
      </c>
      <c r="D182" s="14">
        <f>D179-D180</f>
        <v>45.752111702782486</v>
      </c>
      <c r="E182" s="14"/>
      <c r="F182" s="14">
        <f>F179-F180</f>
        <v>52.079842756240964</v>
      </c>
    </row>
    <row r="183" spans="1:6" ht="31.5">
      <c r="A183" s="8"/>
      <c r="B183" s="9" t="s">
        <v>28</v>
      </c>
      <c r="C183" s="8" t="s">
        <v>29</v>
      </c>
      <c r="D183" s="14">
        <f>'[34]Топливо'!$I$29</f>
        <v>206.7188087269343</v>
      </c>
      <c r="E183" s="14"/>
      <c r="F183" s="14">
        <f>'[34]Топливо'!$L$29</f>
        <v>193.30288331124794</v>
      </c>
    </row>
    <row r="184" spans="1:6" ht="15.75">
      <c r="A184" s="4" t="s">
        <v>11</v>
      </c>
      <c r="B184" s="5"/>
      <c r="C184" s="5"/>
      <c r="D184" s="5"/>
      <c r="E184" s="5"/>
      <c r="F184" s="5"/>
    </row>
    <row r="186" spans="1:6" ht="16.5">
      <c r="A186" s="28" t="s">
        <v>13</v>
      </c>
      <c r="B186" s="29"/>
      <c r="C186" s="29"/>
      <c r="D186" s="29"/>
      <c r="E186" s="29"/>
      <c r="F186" s="29"/>
    </row>
    <row r="187" spans="1:6" ht="15.75">
      <c r="A187" s="30" t="s">
        <v>103</v>
      </c>
      <c r="B187" s="31"/>
      <c r="C187" s="31"/>
      <c r="D187" s="31"/>
      <c r="E187" s="31"/>
      <c r="F187" s="31"/>
    </row>
    <row r="189" spans="1:6" s="2" customFormat="1" ht="78.75">
      <c r="A189" s="7" t="s">
        <v>5</v>
      </c>
      <c r="B189" s="7" t="s">
        <v>0</v>
      </c>
      <c r="C189" s="7" t="s">
        <v>1</v>
      </c>
      <c r="D189" s="7" t="s">
        <v>7</v>
      </c>
      <c r="E189" s="7" t="s">
        <v>8</v>
      </c>
      <c r="F189" s="7" t="s">
        <v>6</v>
      </c>
    </row>
    <row r="190" spans="1:6" s="3" customFormat="1" ht="40.5" customHeight="1">
      <c r="A190" s="8" t="s">
        <v>2</v>
      </c>
      <c r="B190" s="9" t="s">
        <v>14</v>
      </c>
      <c r="C190" s="8" t="s">
        <v>15</v>
      </c>
      <c r="D190" s="14">
        <f>'[35]Топливо'!$I$9</f>
        <v>1625.748313</v>
      </c>
      <c r="E190" s="14"/>
      <c r="F190" s="14">
        <f>'[35]Топливо'!$L$9</f>
        <v>910</v>
      </c>
    </row>
    <row r="191" spans="1:7" s="3" customFormat="1" ht="40.5" customHeight="1">
      <c r="A191" s="8" t="s">
        <v>3</v>
      </c>
      <c r="B191" s="9" t="s">
        <v>16</v>
      </c>
      <c r="C191" s="8" t="s">
        <v>15</v>
      </c>
      <c r="D191" s="14">
        <f>'[35]Топливо'!$I$20</f>
        <v>1548.9612590000004</v>
      </c>
      <c r="E191" s="14"/>
      <c r="F191" s="14">
        <f>'[35]Топливо'!$L$20</f>
        <v>763.225</v>
      </c>
      <c r="G191" s="3">
        <v>1051.232074</v>
      </c>
    </row>
    <row r="192" spans="1:7" s="3" customFormat="1" ht="40.5" customHeight="1">
      <c r="A192" s="8" t="s">
        <v>4</v>
      </c>
      <c r="B192" s="9" t="s">
        <v>17</v>
      </c>
      <c r="C192" s="8" t="s">
        <v>18</v>
      </c>
      <c r="D192" s="14">
        <f>'[35]Топливо'!$I$21</f>
        <v>85.45299999999999</v>
      </c>
      <c r="E192" s="14"/>
      <c r="F192" s="14">
        <f>'[35]Топливо'!$L$21</f>
        <v>86.65199999999999</v>
      </c>
      <c r="G192" s="3">
        <f>F196*G191+F198*F192</f>
        <v>535551.5997853805</v>
      </c>
    </row>
    <row r="193" spans="1:7" s="3" customFormat="1" ht="27" customHeight="1">
      <c r="A193" s="8" t="s">
        <v>9</v>
      </c>
      <c r="B193" s="9" t="s">
        <v>19</v>
      </c>
      <c r="C193" s="8" t="s">
        <v>18</v>
      </c>
      <c r="D193" s="14">
        <f>D192</f>
        <v>85.45299999999999</v>
      </c>
      <c r="E193" s="14"/>
      <c r="F193" s="14">
        <f>'[35]Топливо'!$L$24</f>
        <v>84.56199999999998</v>
      </c>
      <c r="G193" s="3">
        <f>F196*G191</f>
        <v>518643.2415869586</v>
      </c>
    </row>
    <row r="194" spans="1:6" s="3" customFormat="1" ht="25.5" customHeight="1">
      <c r="A194" s="8" t="s">
        <v>10</v>
      </c>
      <c r="B194" s="9" t="s">
        <v>21</v>
      </c>
      <c r="C194" s="8"/>
      <c r="D194" s="14">
        <f>'[35]Топливо'!$I$140/1000</f>
        <v>1927.707560529862</v>
      </c>
      <c r="E194" s="14"/>
      <c r="F194" s="14">
        <f>'[35]Топливо'!$L$140/1000</f>
        <v>1179.3343711831901</v>
      </c>
    </row>
    <row r="195" spans="1:6" s="3" customFormat="1" ht="40.5" customHeight="1">
      <c r="A195" s="8" t="s">
        <v>22</v>
      </c>
      <c r="B195" s="9" t="s">
        <v>23</v>
      </c>
      <c r="C195" s="8" t="s">
        <v>20</v>
      </c>
      <c r="D195" s="14">
        <f>'[35]Топливо'!$I$153/1000</f>
        <v>1881.8124614234687</v>
      </c>
      <c r="E195" s="14"/>
      <c r="F195" s="14">
        <f>'[35]Топливо'!$L$153/1000</f>
        <v>1129.618658432203</v>
      </c>
    </row>
    <row r="196" spans="1:6" s="3" customFormat="1" ht="54" customHeight="1">
      <c r="A196" s="8"/>
      <c r="B196" s="9" t="s">
        <v>24</v>
      </c>
      <c r="C196" s="8" t="s">
        <v>25</v>
      </c>
      <c r="D196" s="14">
        <f>'[35]Топливо'!$I$26</f>
        <v>472.922220373872</v>
      </c>
      <c r="E196" s="14"/>
      <c r="F196" s="14">
        <f>'[35]Топливо'!$L$26</f>
        <v>493.36702562117466</v>
      </c>
    </row>
    <row r="197" spans="1:6" s="3" customFormat="1" ht="27" customHeight="1">
      <c r="A197" s="8" t="s">
        <v>26</v>
      </c>
      <c r="B197" s="9" t="s">
        <v>27</v>
      </c>
      <c r="C197" s="8" t="s">
        <v>20</v>
      </c>
      <c r="D197" s="14">
        <f>D194-D195</f>
        <v>45.89509910639322</v>
      </c>
      <c r="E197" s="14"/>
      <c r="F197" s="14">
        <f>F194-F195</f>
        <v>49.71571275098722</v>
      </c>
    </row>
    <row r="198" spans="1:6" s="3" customFormat="1" ht="40.5" customHeight="1">
      <c r="A198" s="8"/>
      <c r="B198" s="9" t="s">
        <v>28</v>
      </c>
      <c r="C198" s="8" t="s">
        <v>29</v>
      </c>
      <c r="D198" s="14">
        <f>'[35]Топливо'!$I$29</f>
        <v>198.03283723058266</v>
      </c>
      <c r="E198" s="14"/>
      <c r="F198" s="14">
        <f>'[35]Топливо'!$L$29</f>
        <v>195.1294626600887</v>
      </c>
    </row>
    <row r="199" s="5" customFormat="1" ht="17.25" customHeight="1">
      <c r="A199" s="4" t="s">
        <v>11</v>
      </c>
    </row>
    <row r="201" spans="1:6" ht="16.5">
      <c r="A201" s="28" t="s">
        <v>13</v>
      </c>
      <c r="B201" s="29"/>
      <c r="C201" s="29"/>
      <c r="D201" s="29"/>
      <c r="E201" s="29"/>
      <c r="F201" s="29"/>
    </row>
    <row r="202" spans="1:6" ht="15.75">
      <c r="A202" s="30" t="s">
        <v>104</v>
      </c>
      <c r="B202" s="31"/>
      <c r="C202" s="31"/>
      <c r="D202" s="31"/>
      <c r="E202" s="31"/>
      <c r="F202" s="31"/>
    </row>
    <row r="204" spans="1:6" ht="78.75">
      <c r="A204" s="7" t="s">
        <v>5</v>
      </c>
      <c r="B204" s="7" t="s">
        <v>0</v>
      </c>
      <c r="C204" s="7" t="s">
        <v>1</v>
      </c>
      <c r="D204" s="7" t="s">
        <v>7</v>
      </c>
      <c r="E204" s="7" t="s">
        <v>8</v>
      </c>
      <c r="F204" s="7" t="s">
        <v>6</v>
      </c>
    </row>
    <row r="205" spans="1:6" ht="31.5">
      <c r="A205" s="8" t="s">
        <v>2</v>
      </c>
      <c r="B205" s="9" t="s">
        <v>14</v>
      </c>
      <c r="C205" s="8" t="s">
        <v>15</v>
      </c>
      <c r="D205" s="14">
        <v>0</v>
      </c>
      <c r="E205" s="14"/>
      <c r="F205" s="14">
        <f>'[36]Топливо'!$L$9</f>
        <v>2676</v>
      </c>
    </row>
    <row r="206" spans="1:7" ht="31.5">
      <c r="A206" s="8" t="s">
        <v>3</v>
      </c>
      <c r="B206" s="9" t="s">
        <v>16</v>
      </c>
      <c r="C206" s="8" t="s">
        <v>15</v>
      </c>
      <c r="D206" s="14">
        <v>0</v>
      </c>
      <c r="E206" s="14"/>
      <c r="F206" s="14">
        <f>'[36]Топливо'!$L$20</f>
        <v>2547.6519999999996</v>
      </c>
      <c r="G206" s="1">
        <v>2415.1949999999997</v>
      </c>
    </row>
    <row r="207" spans="1:7" ht="31.5">
      <c r="A207" s="8" t="s">
        <v>4</v>
      </c>
      <c r="B207" s="9" t="s">
        <v>17</v>
      </c>
      <c r="C207" s="8" t="s">
        <v>18</v>
      </c>
      <c r="D207" s="14">
        <v>0</v>
      </c>
      <c r="E207" s="14"/>
      <c r="F207" s="14">
        <v>0</v>
      </c>
      <c r="G207" s="1">
        <f>F211*G206</f>
        <v>565257.8876956279</v>
      </c>
    </row>
    <row r="208" spans="1:7" ht="31.5">
      <c r="A208" s="8" t="s">
        <v>9</v>
      </c>
      <c r="B208" s="9" t="s">
        <v>19</v>
      </c>
      <c r="C208" s="8" t="s">
        <v>18</v>
      </c>
      <c r="D208" s="14">
        <v>0</v>
      </c>
      <c r="E208" s="14"/>
      <c r="F208" s="14">
        <v>0</v>
      </c>
      <c r="G208" s="1">
        <v>3243.18</v>
      </c>
    </row>
    <row r="209" spans="1:6" ht="15.75">
      <c r="A209" s="8" t="s">
        <v>10</v>
      </c>
      <c r="B209" s="9" t="s">
        <v>21</v>
      </c>
      <c r="C209" s="8"/>
      <c r="D209" s="14">
        <v>0</v>
      </c>
      <c r="E209" s="14"/>
      <c r="F209" s="14">
        <f>'[36]Топливо'!$L$140/1000</f>
        <v>2098.348580437166</v>
      </c>
    </row>
    <row r="210" spans="1:6" ht="31.5">
      <c r="A210" s="8" t="s">
        <v>22</v>
      </c>
      <c r="B210" s="9" t="s">
        <v>23</v>
      </c>
      <c r="C210" s="8" t="s">
        <v>20</v>
      </c>
      <c r="D210" s="14">
        <v>0</v>
      </c>
      <c r="E210" s="14"/>
      <c r="F210" s="14">
        <f>'[36]Топливо'!$L$153/1000</f>
        <v>2098.348580437166</v>
      </c>
    </row>
    <row r="211" spans="1:6" ht="47.25">
      <c r="A211" s="8"/>
      <c r="B211" s="9" t="s">
        <v>24</v>
      </c>
      <c r="C211" s="8" t="s">
        <v>25</v>
      </c>
      <c r="D211" s="14">
        <v>0</v>
      </c>
      <c r="E211" s="14"/>
      <c r="F211" s="14">
        <f>'[36]Топливо'!$L$26</f>
        <v>234.04233931240663</v>
      </c>
    </row>
    <row r="212" spans="1:6" ht="15.75">
      <c r="A212" s="8" t="s">
        <v>26</v>
      </c>
      <c r="B212" s="9" t="s">
        <v>27</v>
      </c>
      <c r="C212" s="8" t="s">
        <v>20</v>
      </c>
      <c r="D212" s="14">
        <v>0</v>
      </c>
      <c r="E212" s="14"/>
      <c r="F212" s="14">
        <v>0</v>
      </c>
    </row>
    <row r="213" spans="1:6" ht="31.5">
      <c r="A213" s="8"/>
      <c r="B213" s="9" t="s">
        <v>28</v>
      </c>
      <c r="C213" s="8" t="s">
        <v>29</v>
      </c>
      <c r="D213" s="14">
        <v>0</v>
      </c>
      <c r="E213" s="14"/>
      <c r="F213" s="14">
        <v>0</v>
      </c>
    </row>
    <row r="214" spans="1:6" ht="15.75">
      <c r="A214" s="4" t="s">
        <v>11</v>
      </c>
      <c r="B214" s="5"/>
      <c r="C214" s="5"/>
      <c r="D214" s="5"/>
      <c r="E214" s="5"/>
      <c r="F214" s="5"/>
    </row>
    <row r="217" spans="1:6" ht="16.5">
      <c r="A217" s="28" t="s">
        <v>13</v>
      </c>
      <c r="B217" s="29"/>
      <c r="C217" s="29"/>
      <c r="D217" s="29"/>
      <c r="E217" s="29"/>
      <c r="F217" s="29"/>
    </row>
    <row r="218" spans="1:6" ht="15.75">
      <c r="A218" s="27" t="s">
        <v>105</v>
      </c>
      <c r="B218" s="21"/>
      <c r="C218" s="21"/>
      <c r="D218" s="21"/>
      <c r="E218" s="21"/>
      <c r="F218" s="21"/>
    </row>
    <row r="220" spans="1:6" ht="78.75">
      <c r="A220" s="7" t="s">
        <v>5</v>
      </c>
      <c r="B220" s="7" t="s">
        <v>0</v>
      </c>
      <c r="C220" s="7" t="s">
        <v>1</v>
      </c>
      <c r="D220" s="7" t="s">
        <v>7</v>
      </c>
      <c r="E220" s="7" t="s">
        <v>8</v>
      </c>
      <c r="F220" s="7" t="s">
        <v>6</v>
      </c>
    </row>
    <row r="221" spans="1:6" ht="31.5">
      <c r="A221" s="8" t="s">
        <v>2</v>
      </c>
      <c r="B221" s="9" t="s">
        <v>14</v>
      </c>
      <c r="C221" s="8" t="s">
        <v>15</v>
      </c>
      <c r="D221" s="14">
        <f>'[37]Топливо'!$I$9</f>
        <v>8707.921</v>
      </c>
      <c r="E221" s="14"/>
      <c r="F221" s="14">
        <f>'[37]Топливо'!$L$9</f>
        <v>8857</v>
      </c>
    </row>
    <row r="222" spans="1:6" ht="31.5">
      <c r="A222" s="8" t="s">
        <v>3</v>
      </c>
      <c r="B222" s="9" t="s">
        <v>16</v>
      </c>
      <c r="C222" s="8" t="s">
        <v>15</v>
      </c>
      <c r="D222" s="14">
        <f>'[37]Топливо'!$I$20</f>
        <v>8354.45484</v>
      </c>
      <c r="E222" s="14"/>
      <c r="F222" s="14">
        <f>'[37]Топливо'!$L$20</f>
        <v>8509.1103746</v>
      </c>
    </row>
    <row r="223" spans="1:6" ht="31.5">
      <c r="A223" s="8" t="s">
        <v>4</v>
      </c>
      <c r="B223" s="9" t="s">
        <v>17</v>
      </c>
      <c r="C223" s="8" t="s">
        <v>18</v>
      </c>
      <c r="D223" s="14">
        <f>'[37]Топливо'!$I$21</f>
        <v>73.38900000000001</v>
      </c>
      <c r="E223" s="14"/>
      <c r="F223" s="14">
        <f>'[37]Топливо'!$L$21</f>
        <v>72.716761</v>
      </c>
    </row>
    <row r="224" spans="1:6" ht="31.5">
      <c r="A224" s="8" t="s">
        <v>9</v>
      </c>
      <c r="B224" s="9" t="s">
        <v>19</v>
      </c>
      <c r="C224" s="8" t="s">
        <v>18</v>
      </c>
      <c r="D224" s="14">
        <f>'[37]Топливо'!$I$24</f>
        <v>62.94500000000001</v>
      </c>
      <c r="E224" s="14"/>
      <c r="F224" s="14">
        <f>'[37]Топливо'!$L$24</f>
        <v>68.501761</v>
      </c>
    </row>
    <row r="225" spans="1:6" ht="15.75">
      <c r="A225" s="8" t="s">
        <v>10</v>
      </c>
      <c r="B225" s="9" t="s">
        <v>21</v>
      </c>
      <c r="C225" s="8"/>
      <c r="D225" s="14">
        <f>'[37]Топливо'!$I$140/1000</f>
        <v>11745.296003002202</v>
      </c>
      <c r="E225" s="14"/>
      <c r="F225" s="14">
        <f>'[37]Топливо'!$L$140/1000</f>
        <v>12859.752534797508</v>
      </c>
    </row>
    <row r="226" spans="1:6" ht="31.5">
      <c r="A226" s="8" t="s">
        <v>22</v>
      </c>
      <c r="B226" s="9" t="s">
        <v>23</v>
      </c>
      <c r="C226" s="8" t="s">
        <v>20</v>
      </c>
      <c r="D226" s="14">
        <f>'[37]Топливо'!$I$153/1000</f>
        <v>11625.197776331832</v>
      </c>
      <c r="E226" s="14"/>
      <c r="F226" s="14">
        <f>'[37]Топливо'!$L$153/1000</f>
        <v>12803.360936284073</v>
      </c>
    </row>
    <row r="227" spans="1:6" ht="47.25">
      <c r="A227" s="8"/>
      <c r="B227" s="9" t="s">
        <v>24</v>
      </c>
      <c r="C227" s="8" t="s">
        <v>25</v>
      </c>
      <c r="D227" s="14">
        <f>'[37]Топливо'!$I$26</f>
        <v>332.7272697080789</v>
      </c>
      <c r="E227" s="14"/>
      <c r="F227" s="14">
        <f>'[37]Топливо'!$L$26</f>
        <v>332.21679652752186</v>
      </c>
    </row>
    <row r="228" spans="1:6" ht="15.75">
      <c r="A228" s="8" t="s">
        <v>26</v>
      </c>
      <c r="B228" s="9" t="s">
        <v>27</v>
      </c>
      <c r="C228" s="8" t="s">
        <v>20</v>
      </c>
      <c r="D228" s="14">
        <f>D225-D226</f>
        <v>120.09822667037042</v>
      </c>
      <c r="E228" s="14"/>
      <c r="F228" s="14">
        <f>F225-F226</f>
        <v>56.39159851343538</v>
      </c>
    </row>
    <row r="229" spans="1:6" ht="31.5">
      <c r="A229" s="8"/>
      <c r="B229" s="9" t="s">
        <v>28</v>
      </c>
      <c r="C229" s="8" t="s">
        <v>29</v>
      </c>
      <c r="D229" s="14">
        <f>'[37]Топливо'!$I$29</f>
        <v>172.21926991783508</v>
      </c>
      <c r="E229" s="14"/>
      <c r="F229" s="14">
        <f>'[37]Топливо'!$L$29</f>
        <v>172.53667287380964</v>
      </c>
    </row>
    <row r="230" spans="1:6" ht="15.75">
      <c r="A230" s="4" t="s">
        <v>11</v>
      </c>
      <c r="B230" s="5"/>
      <c r="C230" s="5"/>
      <c r="D230" s="5"/>
      <c r="E230" s="5"/>
      <c r="F230" s="5"/>
    </row>
    <row r="232" spans="1:6" ht="16.5">
      <c r="A232" s="28" t="s">
        <v>13</v>
      </c>
      <c r="B232" s="29"/>
      <c r="C232" s="29"/>
      <c r="D232" s="29"/>
      <c r="E232" s="29"/>
      <c r="F232" s="29"/>
    </row>
    <row r="233" spans="1:6" ht="15.75">
      <c r="A233" s="27" t="s">
        <v>106</v>
      </c>
      <c r="B233" s="21"/>
      <c r="C233" s="21"/>
      <c r="D233" s="21"/>
      <c r="E233" s="21"/>
      <c r="F233" s="21"/>
    </row>
    <row r="235" spans="1:6" ht="78.75">
      <c r="A235" s="7" t="s">
        <v>5</v>
      </c>
      <c r="B235" s="7" t="s">
        <v>0</v>
      </c>
      <c r="C235" s="7" t="s">
        <v>1</v>
      </c>
      <c r="D235" s="7" t="s">
        <v>7</v>
      </c>
      <c r="E235" s="7" t="s">
        <v>8</v>
      </c>
      <c r="F235" s="7" t="s">
        <v>6</v>
      </c>
    </row>
    <row r="236" spans="1:6" ht="31.5">
      <c r="A236" s="8" t="s">
        <v>2</v>
      </c>
      <c r="B236" s="9" t="s">
        <v>14</v>
      </c>
      <c r="C236" s="8" t="s">
        <v>15</v>
      </c>
      <c r="D236" s="14">
        <f>'[38]Топливо'!$I$9</f>
        <v>20829.68</v>
      </c>
      <c r="E236" s="14"/>
      <c r="F236" s="14">
        <f>'[38]Топливо'!$L$9</f>
        <v>20500</v>
      </c>
    </row>
    <row r="237" spans="1:6" ht="31.5">
      <c r="A237" s="8" t="s">
        <v>3</v>
      </c>
      <c r="B237" s="9" t="s">
        <v>16</v>
      </c>
      <c r="C237" s="8" t="s">
        <v>15</v>
      </c>
      <c r="D237" s="14">
        <f>'[38]Топливо'!$I$20</f>
        <v>19828.900123000003</v>
      </c>
      <c r="E237" s="14"/>
      <c r="F237" s="14">
        <f>'[38]Топливо'!$L$20</f>
        <v>19454.641206999997</v>
      </c>
    </row>
    <row r="238" spans="1:6" ht="31.5">
      <c r="A238" s="8" t="s">
        <v>4</v>
      </c>
      <c r="B238" s="9" t="s">
        <v>17</v>
      </c>
      <c r="C238" s="8" t="s">
        <v>18</v>
      </c>
      <c r="D238" s="14">
        <f>'[38]Топливо'!$I$21</f>
        <v>1556.7669999999998</v>
      </c>
      <c r="E238" s="14"/>
      <c r="F238" s="14">
        <f>'[38]Топливо'!$L$21</f>
        <v>1543.87</v>
      </c>
    </row>
    <row r="239" spans="1:6" ht="31.5">
      <c r="A239" s="8" t="s">
        <v>9</v>
      </c>
      <c r="B239" s="9" t="s">
        <v>19</v>
      </c>
      <c r="C239" s="8" t="s">
        <v>18</v>
      </c>
      <c r="D239" s="14">
        <f>'[38]Топливо'!$I$24</f>
        <v>1543.3439999999998</v>
      </c>
      <c r="E239" s="14"/>
      <c r="F239" s="14">
        <f>'[38]Топливо'!$L$24</f>
        <v>1527.9299999999998</v>
      </c>
    </row>
    <row r="240" spans="1:6" ht="15.75">
      <c r="A240" s="8" t="s">
        <v>10</v>
      </c>
      <c r="B240" s="9" t="s">
        <v>21</v>
      </c>
      <c r="C240" s="8"/>
      <c r="D240" s="14">
        <f>'[38]Топливо'!$I$137/1000</f>
        <v>14668.379803165439</v>
      </c>
      <c r="E240" s="14"/>
      <c r="F240" s="14">
        <f>'[38]Топливо'!$L$132/1000</f>
        <v>16984.948382910774</v>
      </c>
    </row>
    <row r="241" spans="1:6" ht="31.5">
      <c r="A241" s="8" t="s">
        <v>22</v>
      </c>
      <c r="B241" s="9" t="s">
        <v>23</v>
      </c>
      <c r="C241" s="8" t="s">
        <v>20</v>
      </c>
      <c r="D241" s="14">
        <f>'[38]Топливо'!$I$144/1000</f>
        <v>14190.229864410076</v>
      </c>
      <c r="E241" s="14"/>
      <c r="F241" s="14">
        <f>'[38]Топливо'!$L$144/1000</f>
        <v>16430.761472969483</v>
      </c>
    </row>
    <row r="242" spans="1:6" ht="47.25">
      <c r="A242" s="8"/>
      <c r="B242" s="9" t="s">
        <v>24</v>
      </c>
      <c r="C242" s="8" t="s">
        <v>25</v>
      </c>
      <c r="D242" s="14">
        <f>'[38]Топливо'!$I$26</f>
        <v>324.70295736292064</v>
      </c>
      <c r="E242" s="14"/>
      <c r="F242" s="14">
        <f>'[38]Топливо'!$L$26</f>
        <v>325.67747489254816</v>
      </c>
    </row>
    <row r="243" spans="1:6" ht="15.75">
      <c r="A243" s="8" t="s">
        <v>26</v>
      </c>
      <c r="B243" s="9" t="s">
        <v>27</v>
      </c>
      <c r="C243" s="8" t="s">
        <v>20</v>
      </c>
      <c r="D243" s="14">
        <f>D240-D241</f>
        <v>478.1499387553631</v>
      </c>
      <c r="E243" s="14"/>
      <c r="F243" s="14">
        <f>F240-F241</f>
        <v>554.1869099412907</v>
      </c>
    </row>
    <row r="244" spans="1:6" ht="31.5">
      <c r="A244" s="8"/>
      <c r="B244" s="9" t="s">
        <v>28</v>
      </c>
      <c r="C244" s="8" t="s">
        <v>29</v>
      </c>
      <c r="D244" s="14">
        <f>'[38]Топливо'!$I$29</f>
        <v>139.38309313011118</v>
      </c>
      <c r="E244" s="14"/>
      <c r="F244" s="14">
        <f>'[38]Топливо'!$L$29</f>
        <v>139.15935765317028</v>
      </c>
    </row>
    <row r="245" spans="1:6" ht="15.75">
      <c r="A245" s="4" t="s">
        <v>11</v>
      </c>
      <c r="B245" s="5"/>
      <c r="C245" s="5"/>
      <c r="D245" s="5"/>
      <c r="E245" s="5"/>
      <c r="F245" s="5"/>
    </row>
    <row r="247" spans="1:6" ht="16.5">
      <c r="A247" s="28" t="s">
        <v>13</v>
      </c>
      <c r="B247" s="29"/>
      <c r="C247" s="29"/>
      <c r="D247" s="29"/>
      <c r="E247" s="29"/>
      <c r="F247" s="29"/>
    </row>
    <row r="248" spans="1:6" ht="15.75">
      <c r="A248" s="27" t="s">
        <v>107</v>
      </c>
      <c r="B248" s="21"/>
      <c r="C248" s="21"/>
      <c r="D248" s="21"/>
      <c r="E248" s="21"/>
      <c r="F248" s="21"/>
    </row>
    <row r="250" spans="1:6" ht="78.75">
      <c r="A250" s="7" t="s">
        <v>5</v>
      </c>
      <c r="B250" s="7" t="s">
        <v>0</v>
      </c>
      <c r="C250" s="7" t="s">
        <v>1</v>
      </c>
      <c r="D250" s="7" t="s">
        <v>7</v>
      </c>
      <c r="E250" s="7" t="s">
        <v>8</v>
      </c>
      <c r="F250" s="7" t="s">
        <v>6</v>
      </c>
    </row>
    <row r="251" spans="1:6" ht="31.5">
      <c r="A251" s="8" t="s">
        <v>2</v>
      </c>
      <c r="B251" s="9" t="s">
        <v>14</v>
      </c>
      <c r="C251" s="8" t="s">
        <v>15</v>
      </c>
      <c r="D251" s="14">
        <f>'[39]Топливо'!$I$9</f>
        <v>2519.539376</v>
      </c>
      <c r="E251" s="14"/>
      <c r="F251" s="14">
        <f>'[39]Топливо'!$L$9</f>
        <v>2596.8940000000002</v>
      </c>
    </row>
    <row r="252" spans="1:6" ht="31.5">
      <c r="A252" s="8" t="s">
        <v>3</v>
      </c>
      <c r="B252" s="9" t="s">
        <v>16</v>
      </c>
      <c r="C252" s="8" t="s">
        <v>15</v>
      </c>
      <c r="D252" s="14">
        <f>'[39]Топливо'!$I$20</f>
        <v>2150.7566730000003</v>
      </c>
      <c r="E252" s="14"/>
      <c r="F252" s="14">
        <f>'[39]Топливо'!$L$20</f>
        <v>2257.074</v>
      </c>
    </row>
    <row r="253" spans="1:6" ht="31.5">
      <c r="A253" s="8" t="s">
        <v>4</v>
      </c>
      <c r="B253" s="9" t="s">
        <v>17</v>
      </c>
      <c r="C253" s="8" t="s">
        <v>18</v>
      </c>
      <c r="D253" s="14">
        <f>'[39]Топливо'!$I$21</f>
        <v>429.06803999999994</v>
      </c>
      <c r="E253" s="14"/>
      <c r="F253" s="14">
        <f>'[39]Топливо'!$L$21</f>
        <v>343.625</v>
      </c>
    </row>
    <row r="254" spans="1:6" ht="31.5">
      <c r="A254" s="8" t="s">
        <v>9</v>
      </c>
      <c r="B254" s="9" t="s">
        <v>19</v>
      </c>
      <c r="C254" s="8" t="s">
        <v>18</v>
      </c>
      <c r="D254" s="14">
        <f>'[39]Топливо'!$I$24</f>
        <v>339.0781999999999</v>
      </c>
      <c r="E254" s="14"/>
      <c r="F254" s="14">
        <f>'[39]Топливо'!$L$24</f>
        <v>343.625</v>
      </c>
    </row>
    <row r="255" spans="1:6" ht="15.75">
      <c r="A255" s="8" t="s">
        <v>10</v>
      </c>
      <c r="B255" s="9" t="s">
        <v>21</v>
      </c>
      <c r="C255" s="8"/>
      <c r="D255" s="14">
        <f>'[39]Топливо'!$I$140/1000</f>
        <v>2418.21020374</v>
      </c>
      <c r="E255" s="14"/>
      <c r="F255" s="14">
        <f>'[39]Топливо'!$L$140/1000</f>
        <v>2089.0127071176607</v>
      </c>
    </row>
    <row r="256" spans="1:6" ht="31.5">
      <c r="A256" s="8" t="s">
        <v>22</v>
      </c>
      <c r="B256" s="9" t="s">
        <v>23</v>
      </c>
      <c r="C256" s="8" t="s">
        <v>20</v>
      </c>
      <c r="D256" s="14">
        <f>'[39]Топливо'!$I$153/1000</f>
        <v>2257.8501003428173</v>
      </c>
      <c r="E256" s="14"/>
      <c r="F256" s="14">
        <f>'[39]Топливо'!$L$153/1000</f>
        <v>1953.24391519662</v>
      </c>
    </row>
    <row r="257" spans="1:6" ht="47.25">
      <c r="A257" s="8"/>
      <c r="B257" s="9" t="s">
        <v>24</v>
      </c>
      <c r="C257" s="8" t="s">
        <v>25</v>
      </c>
      <c r="D257" s="14">
        <f>'[39]Топливо'!$I$26</f>
        <v>450.6639375292075</v>
      </c>
      <c r="E257" s="14"/>
      <c r="F257" s="14">
        <f>'[39]Топливо'!$L$26</f>
        <v>399.4743876424964</v>
      </c>
    </row>
    <row r="258" spans="1:6" ht="15.75">
      <c r="A258" s="8" t="s">
        <v>26</v>
      </c>
      <c r="B258" s="9" t="s">
        <v>27</v>
      </c>
      <c r="C258" s="8" t="s">
        <v>20</v>
      </c>
      <c r="D258" s="14">
        <f>D255-D256</f>
        <v>160.36010339718268</v>
      </c>
      <c r="E258" s="14"/>
      <c r="F258" s="14">
        <f>F255-F256</f>
        <v>135.7687919210407</v>
      </c>
    </row>
    <row r="259" spans="1:6" ht="31.5">
      <c r="A259" s="8"/>
      <c r="B259" s="9" t="s">
        <v>28</v>
      </c>
      <c r="C259" s="8" t="s">
        <v>29</v>
      </c>
      <c r="D259" s="14">
        <f>'[39]Топливо'!$I$29</f>
        <v>168.12485031511554</v>
      </c>
      <c r="E259" s="14"/>
      <c r="F259" s="14">
        <f>'[39]Топливо'!$L$29</f>
        <v>184.17153845034562</v>
      </c>
    </row>
    <row r="260" spans="1:6" ht="15.75">
      <c r="A260" s="4" t="s">
        <v>11</v>
      </c>
      <c r="B260" s="5"/>
      <c r="C260" s="5"/>
      <c r="D260" s="5"/>
      <c r="E260" s="5"/>
      <c r="F260" s="5"/>
    </row>
    <row r="262" spans="1:6" ht="16.5">
      <c r="A262" s="28" t="s">
        <v>13</v>
      </c>
      <c r="B262" s="29"/>
      <c r="C262" s="29"/>
      <c r="D262" s="29"/>
      <c r="E262" s="29"/>
      <c r="F262" s="29"/>
    </row>
    <row r="263" spans="1:6" ht="15.75">
      <c r="A263" s="30" t="s">
        <v>108</v>
      </c>
      <c r="B263" s="31"/>
      <c r="C263" s="31"/>
      <c r="D263" s="31"/>
      <c r="E263" s="31"/>
      <c r="F263" s="31"/>
    </row>
    <row r="265" spans="1:6" ht="78.75">
      <c r="A265" s="7" t="s">
        <v>5</v>
      </c>
      <c r="B265" s="7" t="s">
        <v>0</v>
      </c>
      <c r="C265" s="7" t="s">
        <v>1</v>
      </c>
      <c r="D265" s="7" t="s">
        <v>7</v>
      </c>
      <c r="E265" s="7" t="s">
        <v>8</v>
      </c>
      <c r="F265" s="7" t="s">
        <v>6</v>
      </c>
    </row>
    <row r="266" spans="1:6" ht="31.5">
      <c r="A266" s="8" t="s">
        <v>2</v>
      </c>
      <c r="B266" s="9" t="s">
        <v>14</v>
      </c>
      <c r="C266" s="8" t="s">
        <v>15</v>
      </c>
      <c r="D266" s="14">
        <v>0</v>
      </c>
      <c r="E266" s="14"/>
      <c r="F266" s="14">
        <f>'[40]Топливо'!$L$9</f>
        <v>3449.63</v>
      </c>
    </row>
    <row r="267" spans="1:7" ht="31.5">
      <c r="A267" s="8" t="s">
        <v>3</v>
      </c>
      <c r="B267" s="9" t="s">
        <v>16</v>
      </c>
      <c r="C267" s="8" t="s">
        <v>15</v>
      </c>
      <c r="D267" s="14">
        <v>0</v>
      </c>
      <c r="E267" s="14"/>
      <c r="F267" s="14">
        <f>'[40]Топливо'!$L$20</f>
        <v>3254.7627575</v>
      </c>
      <c r="G267" s="1">
        <v>1434.5</v>
      </c>
    </row>
    <row r="268" spans="1:7" ht="31.5">
      <c r="A268" s="8" t="s">
        <v>4</v>
      </c>
      <c r="B268" s="9" t="s">
        <v>17</v>
      </c>
      <c r="C268" s="8" t="s">
        <v>18</v>
      </c>
      <c r="D268" s="14">
        <v>0</v>
      </c>
      <c r="E268" s="14"/>
      <c r="F268" s="14">
        <v>0</v>
      </c>
      <c r="G268" s="1">
        <f>G267*F272</f>
        <v>418873.99999999994</v>
      </c>
    </row>
    <row r="269" spans="1:7" ht="31.5">
      <c r="A269" s="8" t="s">
        <v>9</v>
      </c>
      <c r="B269" s="9" t="s">
        <v>19</v>
      </c>
      <c r="C269" s="8" t="s">
        <v>18</v>
      </c>
      <c r="D269" s="14">
        <v>0</v>
      </c>
      <c r="E269" s="14"/>
      <c r="F269" s="14">
        <v>0</v>
      </c>
      <c r="G269" s="17">
        <v>2742.04</v>
      </c>
    </row>
    <row r="270" spans="1:6" ht="15.75">
      <c r="A270" s="8" t="s">
        <v>10</v>
      </c>
      <c r="B270" s="9" t="s">
        <v>21</v>
      </c>
      <c r="C270" s="8"/>
      <c r="D270" s="14">
        <v>0</v>
      </c>
      <c r="E270" s="14"/>
      <c r="F270" s="14">
        <f>'[40]Топливо'!$L$140/1000</f>
        <v>2852.2001373994335</v>
      </c>
    </row>
    <row r="271" spans="1:6" ht="31.5">
      <c r="A271" s="8" t="s">
        <v>22</v>
      </c>
      <c r="B271" s="9" t="s">
        <v>23</v>
      </c>
      <c r="C271" s="8" t="s">
        <v>20</v>
      </c>
      <c r="D271" s="14">
        <v>0</v>
      </c>
      <c r="E271" s="14"/>
      <c r="F271" s="14">
        <f>F270</f>
        <v>2852.2001373994335</v>
      </c>
    </row>
    <row r="272" spans="1:6" ht="47.25">
      <c r="A272" s="8"/>
      <c r="B272" s="9" t="s">
        <v>24</v>
      </c>
      <c r="C272" s="8" t="s">
        <v>25</v>
      </c>
      <c r="D272" s="14">
        <v>0</v>
      </c>
      <c r="E272" s="14"/>
      <c r="F272" s="14">
        <f>'[40]Топливо'!$L$26</f>
        <v>291.99999999999994</v>
      </c>
    </row>
    <row r="273" spans="1:6" ht="15.75">
      <c r="A273" s="8" t="s">
        <v>26</v>
      </c>
      <c r="B273" s="9" t="s">
        <v>27</v>
      </c>
      <c r="C273" s="8" t="s">
        <v>20</v>
      </c>
      <c r="D273" s="14">
        <v>0</v>
      </c>
      <c r="E273" s="14"/>
      <c r="F273" s="14">
        <v>0</v>
      </c>
    </row>
    <row r="274" spans="1:6" ht="31.5">
      <c r="A274" s="8"/>
      <c r="B274" s="9" t="s">
        <v>28</v>
      </c>
      <c r="C274" s="8" t="s">
        <v>29</v>
      </c>
      <c r="D274" s="14">
        <v>0</v>
      </c>
      <c r="E274" s="14"/>
      <c r="F274" s="14">
        <v>0</v>
      </c>
    </row>
    <row r="275" spans="1:6" ht="15.75">
      <c r="A275" s="4" t="s">
        <v>11</v>
      </c>
      <c r="B275" s="5"/>
      <c r="C275" s="5"/>
      <c r="D275" s="5"/>
      <c r="E275" s="5"/>
      <c r="F275" s="5"/>
    </row>
    <row r="277" spans="1:6" ht="16.5">
      <c r="A277" s="28" t="s">
        <v>13</v>
      </c>
      <c r="B277" s="29"/>
      <c r="C277" s="29"/>
      <c r="D277" s="29"/>
      <c r="E277" s="29"/>
      <c r="F277" s="29"/>
    </row>
    <row r="278" spans="1:6" ht="15.75">
      <c r="A278" s="30" t="s">
        <v>109</v>
      </c>
      <c r="B278" s="31"/>
      <c r="C278" s="31"/>
      <c r="D278" s="31"/>
      <c r="E278" s="31"/>
      <c r="F278" s="31"/>
    </row>
    <row r="280" spans="1:6" ht="78.75">
      <c r="A280" s="7" t="s">
        <v>5</v>
      </c>
      <c r="B280" s="7" t="s">
        <v>0</v>
      </c>
      <c r="C280" s="7" t="s">
        <v>1</v>
      </c>
      <c r="D280" s="7" t="s">
        <v>7</v>
      </c>
      <c r="E280" s="7" t="s">
        <v>8</v>
      </c>
      <c r="F280" s="7" t="s">
        <v>6</v>
      </c>
    </row>
    <row r="281" spans="1:6" ht="31.5">
      <c r="A281" s="8" t="s">
        <v>2</v>
      </c>
      <c r="B281" s="9" t="s">
        <v>14</v>
      </c>
      <c r="C281" s="8" t="s">
        <v>15</v>
      </c>
      <c r="D281" s="14">
        <f>'[41]Топливо'!$I$9</f>
        <v>1889.410309</v>
      </c>
      <c r="E281" s="14"/>
      <c r="F281" s="14">
        <f>'[41]Топливо'!$L$9</f>
        <v>1800</v>
      </c>
    </row>
    <row r="282" spans="1:6" ht="31.5">
      <c r="A282" s="8" t="s">
        <v>3</v>
      </c>
      <c r="B282" s="9" t="s">
        <v>16</v>
      </c>
      <c r="C282" s="8" t="s">
        <v>15</v>
      </c>
      <c r="D282" s="14">
        <f>'[41]Топливо'!$I$20</f>
        <v>1709.1046450000003</v>
      </c>
      <c r="E282" s="14"/>
      <c r="F282" s="14">
        <f>'[41]Топливо'!$L$20</f>
        <v>1630.62</v>
      </c>
    </row>
    <row r="283" spans="1:7" ht="31.5">
      <c r="A283" s="8" t="s">
        <v>4</v>
      </c>
      <c r="B283" s="9" t="s">
        <v>17</v>
      </c>
      <c r="C283" s="8" t="s">
        <v>18</v>
      </c>
      <c r="D283" s="14">
        <f>'[41]Топливо'!$I$21</f>
        <v>103.71199999999999</v>
      </c>
      <c r="E283" s="14"/>
      <c r="F283" s="14">
        <f>'[41]Топливо'!$L$21</f>
        <v>99.64600000000002</v>
      </c>
      <c r="G283" s="1">
        <v>1976.5529999999997</v>
      </c>
    </row>
    <row r="284" spans="1:7" ht="31.5">
      <c r="A284" s="8" t="s">
        <v>9</v>
      </c>
      <c r="B284" s="9" t="s">
        <v>19</v>
      </c>
      <c r="C284" s="8" t="s">
        <v>18</v>
      </c>
      <c r="D284" s="14">
        <f>'[41]Топливо'!$I$24</f>
        <v>92.89836</v>
      </c>
      <c r="E284" s="14"/>
      <c r="F284" s="14">
        <f>'[41]Топливо'!$L$24</f>
        <v>95.60500000000002</v>
      </c>
      <c r="G284" s="1">
        <f>F287*G283+F289*F283</f>
        <v>796041.1312486442</v>
      </c>
    </row>
    <row r="285" spans="1:7" ht="15.75">
      <c r="A285" s="8" t="s">
        <v>10</v>
      </c>
      <c r="B285" s="9" t="s">
        <v>21</v>
      </c>
      <c r="C285" s="8"/>
      <c r="D285" s="14">
        <f>'[41]Топливо'!$I$156/1000</f>
        <v>1984.5336767094536</v>
      </c>
      <c r="E285" s="14"/>
      <c r="F285" s="14">
        <f>'[41]Топливо'!$L$156/1000</f>
        <v>2050.058944519961</v>
      </c>
      <c r="G285" s="1">
        <f>F287*G283</f>
        <v>776424.9047486442</v>
      </c>
    </row>
    <row r="286" spans="1:7" ht="31.5">
      <c r="A286" s="8" t="s">
        <v>22</v>
      </c>
      <c r="B286" s="9" t="s">
        <v>23</v>
      </c>
      <c r="C286" s="8" t="s">
        <v>20</v>
      </c>
      <c r="D286" s="14">
        <f>'[41]Топливо'!$I$171/1000</f>
        <v>1926.754404574282</v>
      </c>
      <c r="E286" s="14"/>
      <c r="F286" s="14">
        <f>'[41]Топливо'!$L$171/1000</f>
        <v>1989.8443516735642</v>
      </c>
      <c r="G286" s="1">
        <v>3447.83</v>
      </c>
    </row>
    <row r="287" spans="1:6" ht="47.25">
      <c r="A287" s="8"/>
      <c r="B287" s="9" t="s">
        <v>24</v>
      </c>
      <c r="C287" s="8" t="s">
        <v>25</v>
      </c>
      <c r="D287" s="14">
        <f>'[41]Топливо'!$I$26</f>
        <v>391.4095601361189</v>
      </c>
      <c r="E287" s="14"/>
      <c r="F287" s="14">
        <f>'[41]Топливо'!$L$26</f>
        <v>392.8176500952134</v>
      </c>
    </row>
    <row r="288" spans="1:6" ht="15.75">
      <c r="A288" s="8" t="s">
        <v>26</v>
      </c>
      <c r="B288" s="9" t="s">
        <v>27</v>
      </c>
      <c r="C288" s="8" t="s">
        <v>20</v>
      </c>
      <c r="D288" s="14">
        <f>D285-D286</f>
        <v>57.779272135171595</v>
      </c>
      <c r="E288" s="14"/>
      <c r="F288" s="14">
        <f>F285-F286</f>
        <v>60.214592846396954</v>
      </c>
    </row>
    <row r="289" spans="1:6" ht="31.5">
      <c r="A289" s="8"/>
      <c r="B289" s="9" t="s">
        <v>28</v>
      </c>
      <c r="C289" s="8" t="s">
        <v>29</v>
      </c>
      <c r="D289" s="14">
        <f>'[41]Топливо'!$I$29</f>
        <v>194.64130457847176</v>
      </c>
      <c r="E289" s="14"/>
      <c r="F289" s="14">
        <f>'[41]Топливо'!$L$29</f>
        <v>196.8591463781787</v>
      </c>
    </row>
    <row r="290" spans="1:6" ht="15.75">
      <c r="A290" s="4" t="s">
        <v>11</v>
      </c>
      <c r="B290" s="5"/>
      <c r="C290" s="5"/>
      <c r="D290" s="5"/>
      <c r="E290" s="5"/>
      <c r="F290" s="5"/>
    </row>
    <row r="292" spans="1:6" ht="16.5">
      <c r="A292" s="28" t="s">
        <v>13</v>
      </c>
      <c r="B292" s="29"/>
      <c r="C292" s="29"/>
      <c r="D292" s="29"/>
      <c r="E292" s="29"/>
      <c r="F292" s="29"/>
    </row>
    <row r="293" spans="1:6" ht="15.75">
      <c r="A293" s="30" t="s">
        <v>110</v>
      </c>
      <c r="B293" s="31"/>
      <c r="C293" s="31"/>
      <c r="D293" s="31"/>
      <c r="E293" s="31"/>
      <c r="F293" s="31"/>
    </row>
    <row r="295" spans="1:6" ht="78.75">
      <c r="A295" s="7" t="s">
        <v>5</v>
      </c>
      <c r="B295" s="7" t="s">
        <v>0</v>
      </c>
      <c r="C295" s="7" t="s">
        <v>1</v>
      </c>
      <c r="D295" s="7" t="s">
        <v>7</v>
      </c>
      <c r="E295" s="7" t="s">
        <v>8</v>
      </c>
      <c r="F295" s="7" t="s">
        <v>6</v>
      </c>
    </row>
    <row r="296" spans="1:6" ht="31.5">
      <c r="A296" s="8" t="s">
        <v>2</v>
      </c>
      <c r="B296" s="9" t="s">
        <v>14</v>
      </c>
      <c r="C296" s="8" t="s">
        <v>15</v>
      </c>
      <c r="D296" s="14">
        <f>'[42]Топливо'!$I$9</f>
        <v>2297.24784</v>
      </c>
      <c r="E296" s="14"/>
      <c r="F296" s="14">
        <f>'[42]Топливо'!$L$9</f>
        <v>2425</v>
      </c>
    </row>
    <row r="297" spans="1:7" ht="31.5">
      <c r="A297" s="8" t="s">
        <v>3</v>
      </c>
      <c r="B297" s="9" t="s">
        <v>16</v>
      </c>
      <c r="C297" s="8" t="s">
        <v>15</v>
      </c>
      <c r="D297" s="14">
        <f>'[42]Топливо'!$I$20</f>
        <v>2205.57324</v>
      </c>
      <c r="E297" s="14"/>
      <c r="F297" s="14">
        <f>'[42]Топливо'!$L$20</f>
        <v>2322.0621399999995</v>
      </c>
      <c r="G297" s="1">
        <v>2259.786</v>
      </c>
    </row>
    <row r="298" spans="1:7" ht="31.5">
      <c r="A298" s="8" t="s">
        <v>4</v>
      </c>
      <c r="B298" s="9" t="s">
        <v>17</v>
      </c>
      <c r="C298" s="8" t="s">
        <v>18</v>
      </c>
      <c r="D298" s="14">
        <v>0</v>
      </c>
      <c r="E298" s="14"/>
      <c r="F298" s="14">
        <v>0</v>
      </c>
      <c r="G298" s="1">
        <f>F302*G297</f>
        <v>510487.2966055187</v>
      </c>
    </row>
    <row r="299" spans="1:6" ht="31.5">
      <c r="A299" s="8" t="s">
        <v>9</v>
      </c>
      <c r="B299" s="9" t="s">
        <v>19</v>
      </c>
      <c r="C299" s="8" t="s">
        <v>18</v>
      </c>
      <c r="D299" s="14">
        <v>0</v>
      </c>
      <c r="E299" s="14"/>
      <c r="F299" s="14">
        <v>0</v>
      </c>
    </row>
    <row r="300" spans="1:6" ht="15.75">
      <c r="A300" s="8" t="s">
        <v>10</v>
      </c>
      <c r="B300" s="9" t="s">
        <v>21</v>
      </c>
      <c r="C300" s="8"/>
      <c r="D300" s="14">
        <f>'[42]Топливо'!$I$132/1000</f>
        <v>1828.5336861247902</v>
      </c>
      <c r="E300" s="14"/>
      <c r="F300" s="14">
        <f>'[42]Топливо'!$L$132/1000</f>
        <v>2011.106637866855</v>
      </c>
    </row>
    <row r="301" spans="1:6" ht="31.5">
      <c r="A301" s="8" t="s">
        <v>22</v>
      </c>
      <c r="B301" s="9" t="s">
        <v>23</v>
      </c>
      <c r="C301" s="8" t="s">
        <v>20</v>
      </c>
      <c r="D301" s="14">
        <f>D300</f>
        <v>1828.5336861247902</v>
      </c>
      <c r="E301" s="14"/>
      <c r="F301" s="14">
        <f>'[42]Топливо'!$L$144/1000</f>
        <v>2011.106637866855</v>
      </c>
    </row>
    <row r="302" spans="1:6" ht="47.25">
      <c r="A302" s="8"/>
      <c r="B302" s="9" t="s">
        <v>24</v>
      </c>
      <c r="C302" s="8" t="s">
        <v>25</v>
      </c>
      <c r="D302" s="14">
        <f>'[42]Топливо'!$I$26</f>
        <v>226.16629991674765</v>
      </c>
      <c r="E302" s="14"/>
      <c r="F302" s="14">
        <f>'[42]Топливо'!$L$26</f>
        <v>225.90072538086292</v>
      </c>
    </row>
    <row r="303" spans="1:6" ht="15.75">
      <c r="A303" s="8" t="s">
        <v>26</v>
      </c>
      <c r="B303" s="9" t="s">
        <v>27</v>
      </c>
      <c r="C303" s="8" t="s">
        <v>20</v>
      </c>
      <c r="D303" s="14">
        <v>0</v>
      </c>
      <c r="E303" s="14"/>
      <c r="F303" s="14">
        <v>0</v>
      </c>
    </row>
    <row r="304" spans="1:6" ht="31.5">
      <c r="A304" s="8"/>
      <c r="B304" s="9" t="s">
        <v>28</v>
      </c>
      <c r="C304" s="8" t="s">
        <v>29</v>
      </c>
      <c r="D304" s="14">
        <v>0</v>
      </c>
      <c r="E304" s="14"/>
      <c r="F304" s="14">
        <v>0</v>
      </c>
    </row>
    <row r="305" spans="1:6" ht="15.75">
      <c r="A305" s="4" t="s">
        <v>11</v>
      </c>
      <c r="B305" s="5"/>
      <c r="C305" s="5"/>
      <c r="D305" s="5"/>
      <c r="E305" s="5"/>
      <c r="F305" s="5"/>
    </row>
  </sheetData>
  <sheetProtection/>
  <mergeCells count="41">
    <mergeCell ref="A232:F232"/>
    <mergeCell ref="A278:F278"/>
    <mergeCell ref="A292:F292"/>
    <mergeCell ref="A293:F293"/>
    <mergeCell ref="A233:F233"/>
    <mergeCell ref="A247:F247"/>
    <mergeCell ref="A248:F248"/>
    <mergeCell ref="A262:F262"/>
    <mergeCell ref="A263:F263"/>
    <mergeCell ref="A82:F82"/>
    <mergeCell ref="A96:F96"/>
    <mergeCell ref="A172:F172"/>
    <mergeCell ref="A186:F186"/>
    <mergeCell ref="A277:F277"/>
    <mergeCell ref="A187:F187"/>
    <mergeCell ref="A201:F201"/>
    <mergeCell ref="A202:F202"/>
    <mergeCell ref="A217:F217"/>
    <mergeCell ref="A218:F218"/>
    <mergeCell ref="A127:F127"/>
    <mergeCell ref="A141:F141"/>
    <mergeCell ref="A142:F142"/>
    <mergeCell ref="A171:F171"/>
    <mergeCell ref="A156:F156"/>
    <mergeCell ref="A157:F157"/>
    <mergeCell ref="A6:F6"/>
    <mergeCell ref="A20:F20"/>
    <mergeCell ref="A21:F21"/>
    <mergeCell ref="A36:F36"/>
    <mergeCell ref="A37:F37"/>
    <mergeCell ref="A51:F51"/>
    <mergeCell ref="A97:F97"/>
    <mergeCell ref="A111:F111"/>
    <mergeCell ref="A112:F112"/>
    <mergeCell ref="A126:F126"/>
    <mergeCell ref="E1:F1"/>
    <mergeCell ref="A5:F5"/>
    <mergeCell ref="A52:F52"/>
    <mergeCell ref="A66:F66"/>
    <mergeCell ref="A67:F67"/>
    <mergeCell ref="A81:F81"/>
  </mergeCells>
  <printOptions/>
  <pageMargins left="0.7874015748031497" right="0.7086614173228347" top="0.7874015748031497" bottom="0.3937007874015748" header="0.1968503937007874" footer="0.1968503937007874"/>
  <pageSetup fitToHeight="7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4"/>
  <sheetViews>
    <sheetView tabSelected="1" zoomScale="75" zoomScaleNormal="75" zoomScaleSheetLayoutView="75" zoomScalePageLayoutView="0" workbookViewId="0" topLeftCell="I155">
      <selection activeCell="P183" sqref="P183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7" width="14.875" style="1" customWidth="1"/>
    <col min="8" max="19" width="11.375" style="1" customWidth="1"/>
    <col min="20" max="16384" width="9.125" style="1" customWidth="1"/>
  </cols>
  <sheetData>
    <row r="1" spans="7:9" ht="38.25" customHeight="1">
      <c r="G1" s="34" t="s">
        <v>30</v>
      </c>
      <c r="H1" s="34"/>
      <c r="I1" s="34"/>
    </row>
    <row r="5" spans="1:19" ht="16.5">
      <c r="A5" s="29" t="s">
        <v>31</v>
      </c>
      <c r="B5" s="29"/>
      <c r="C5" s="29"/>
      <c r="D5" s="29"/>
      <c r="E5" s="29"/>
      <c r="F5" s="29"/>
      <c r="G5" s="29"/>
      <c r="H5" s="29"/>
      <c r="I5" s="2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5.75">
      <c r="A6" s="27" t="s">
        <v>71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8" spans="1:19" ht="30" customHeight="1">
      <c r="A8" s="33" t="s">
        <v>5</v>
      </c>
      <c r="B8" s="33" t="s">
        <v>0</v>
      </c>
      <c r="C8" s="33" t="s">
        <v>32</v>
      </c>
      <c r="D8" s="33" t="s">
        <v>33</v>
      </c>
      <c r="E8" s="33"/>
      <c r="F8" s="33" t="s">
        <v>34</v>
      </c>
      <c r="G8" s="33"/>
      <c r="H8" s="33" t="s">
        <v>35</v>
      </c>
      <c r="I8" s="33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5.75">
      <c r="A9" s="33"/>
      <c r="B9" s="33"/>
      <c r="C9" s="33"/>
      <c r="D9" s="6" t="s">
        <v>40</v>
      </c>
      <c r="E9" s="6" t="s">
        <v>41</v>
      </c>
      <c r="F9" s="6" t="s">
        <v>40</v>
      </c>
      <c r="G9" s="6" t="s">
        <v>41</v>
      </c>
      <c r="H9" s="6" t="s">
        <v>56</v>
      </c>
      <c r="I9" s="6" t="s">
        <v>57</v>
      </c>
      <c r="J9" s="15" t="s">
        <v>58</v>
      </c>
      <c r="K9" s="15" t="s">
        <v>59</v>
      </c>
      <c r="L9" s="15" t="s">
        <v>60</v>
      </c>
      <c r="M9" s="15" t="s">
        <v>61</v>
      </c>
      <c r="N9" s="15" t="s">
        <v>62</v>
      </c>
      <c r="O9" s="15" t="s">
        <v>63</v>
      </c>
      <c r="P9" s="15" t="s">
        <v>64</v>
      </c>
      <c r="Q9" s="15" t="s">
        <v>66</v>
      </c>
      <c r="R9" s="15" t="s">
        <v>65</v>
      </c>
      <c r="S9" s="15" t="s">
        <v>67</v>
      </c>
    </row>
    <row r="10" spans="1:19" ht="30">
      <c r="A10" s="10" t="s">
        <v>36</v>
      </c>
      <c r="B10" s="11" t="s">
        <v>37</v>
      </c>
      <c r="C10" s="10" t="s">
        <v>38</v>
      </c>
      <c r="D10" s="12"/>
      <c r="E10" s="12"/>
      <c r="F10" s="12"/>
      <c r="G10" s="12"/>
      <c r="H10" s="13">
        <f>'[22]Топливо'!$R$213</f>
        <v>1137.7392410522784</v>
      </c>
      <c r="I10" s="13">
        <f>'[22]Топливо'!$X$213</f>
        <v>1126.7775094364195</v>
      </c>
      <c r="J10" s="13">
        <f>'[22]Топливо'!$AD$213</f>
        <v>1150.142665187158</v>
      </c>
      <c r="K10" s="13">
        <f>'[22]Топливо'!$AJ$213</f>
        <v>1175.352491136152</v>
      </c>
      <c r="L10" s="13">
        <f>'[22]Топливо'!$AP$213</f>
        <v>1182.2019225426363</v>
      </c>
      <c r="M10" s="13">
        <f>'[22]Топливо'!$AV$213</f>
        <v>1202.3120870458458</v>
      </c>
      <c r="N10" s="13">
        <f>'[22]Топливо'!$BB$213</f>
        <v>1223.896694289594</v>
      </c>
      <c r="O10" s="13">
        <f>'[22]Топливо'!$BH$213</f>
        <v>1221.8808274787632</v>
      </c>
      <c r="P10" s="13">
        <f>'[22]Топливо'!$BN$213</f>
        <v>1224.3918765000774</v>
      </c>
      <c r="Q10" s="13">
        <f>'[22]Топливо'!$BT$213</f>
        <v>1202.2618139859499</v>
      </c>
      <c r="R10" s="13">
        <f>'[22]Топливо'!$BZ$213</f>
        <v>1187.9723114020348</v>
      </c>
      <c r="S10" s="13">
        <f>'[22]Топливо'!$CF$213</f>
        <v>1170.9291858274767</v>
      </c>
    </row>
    <row r="11" spans="1:19" ht="30">
      <c r="A11" s="10"/>
      <c r="B11" s="11" t="s">
        <v>39</v>
      </c>
      <c r="C11" s="10" t="s">
        <v>38</v>
      </c>
      <c r="D11" s="12"/>
      <c r="E11" s="12"/>
      <c r="F11" s="12"/>
      <c r="G11" s="12"/>
      <c r="H11" s="13">
        <f>'[22]Топливо'!$R$181</f>
        <v>1062.2703187404472</v>
      </c>
      <c r="I11" s="13">
        <f>'[22]Топливо'!$X$181</f>
        <v>1052.025709753663</v>
      </c>
      <c r="J11" s="13">
        <f>'[22]Топливо'!$AD$181</f>
        <v>1073.8623039132317</v>
      </c>
      <c r="K11" s="13">
        <f>'[22]Топливо'!$AJ$181</f>
        <v>1097.4228889122915</v>
      </c>
      <c r="L11" s="13">
        <f>'[22]Топливо'!$AP$181</f>
        <v>1103.8242266753612</v>
      </c>
      <c r="M11" s="13">
        <f>'[22]Топливо'!$AV$181</f>
        <v>1122.6187729400428</v>
      </c>
      <c r="N11" s="13">
        <f>'[22]Топливо'!$BB$181</f>
        <v>1142.7363217659756</v>
      </c>
      <c r="O11" s="13">
        <f>'[22]Топливо'!$BH$181</f>
        <v>1140.8523340923018</v>
      </c>
      <c r="P11" s="13">
        <f>'[22]Топливо'!$BN$181</f>
        <v>1143.199108878577</v>
      </c>
      <c r="Q11" s="13">
        <f>'[22]Топливо'!$BT$181</f>
        <v>1122.5168074635044</v>
      </c>
      <c r="R11" s="13">
        <f>'[22]Топливо'!$BZ$181</f>
        <v>1109.1621321514342</v>
      </c>
      <c r="S11" s="13">
        <f>'[22]Топливо'!$CF$181</f>
        <v>1093.2339774088566</v>
      </c>
    </row>
    <row r="12" spans="1:9" ht="15.75">
      <c r="A12" s="4" t="s">
        <v>11</v>
      </c>
      <c r="B12" s="5"/>
      <c r="C12" s="5"/>
      <c r="D12" s="5"/>
      <c r="E12" s="5"/>
      <c r="F12" s="5"/>
      <c r="G12" s="5"/>
      <c r="H12" s="5"/>
      <c r="I12" s="5"/>
    </row>
    <row r="14" spans="1:19" ht="16.5">
      <c r="A14" s="29" t="s">
        <v>31</v>
      </c>
      <c r="B14" s="29"/>
      <c r="C14" s="29"/>
      <c r="D14" s="29"/>
      <c r="E14" s="29"/>
      <c r="F14" s="29"/>
      <c r="G14" s="29"/>
      <c r="H14" s="29"/>
      <c r="I14" s="2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.75">
      <c r="A15" s="27" t="s">
        <v>72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7" spans="1:19" ht="30" customHeight="1">
      <c r="A17" s="33" t="s">
        <v>5</v>
      </c>
      <c r="B17" s="33" t="s">
        <v>0</v>
      </c>
      <c r="C17" s="33" t="s">
        <v>32</v>
      </c>
      <c r="D17" s="33" t="s">
        <v>33</v>
      </c>
      <c r="E17" s="33"/>
      <c r="F17" s="33" t="s">
        <v>34</v>
      </c>
      <c r="G17" s="33"/>
      <c r="H17" s="33" t="s">
        <v>35</v>
      </c>
      <c r="I17" s="33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5.75">
      <c r="A18" s="33"/>
      <c r="B18" s="33"/>
      <c r="C18" s="33"/>
      <c r="D18" s="6" t="s">
        <v>40</v>
      </c>
      <c r="E18" s="6" t="s">
        <v>41</v>
      </c>
      <c r="F18" s="6" t="s">
        <v>40</v>
      </c>
      <c r="G18" s="6" t="s">
        <v>41</v>
      </c>
      <c r="H18" s="6" t="s">
        <v>56</v>
      </c>
      <c r="I18" s="6" t="s">
        <v>57</v>
      </c>
      <c r="J18" s="15" t="s">
        <v>58</v>
      </c>
      <c r="K18" s="15" t="s">
        <v>59</v>
      </c>
      <c r="L18" s="15" t="s">
        <v>60</v>
      </c>
      <c r="M18" s="15" t="s">
        <v>61</v>
      </c>
      <c r="N18" s="15" t="s">
        <v>62</v>
      </c>
      <c r="O18" s="15" t="s">
        <v>63</v>
      </c>
      <c r="P18" s="15" t="s">
        <v>64</v>
      </c>
      <c r="Q18" s="15" t="s">
        <v>66</v>
      </c>
      <c r="R18" s="15" t="s">
        <v>65</v>
      </c>
      <c r="S18" s="15" t="s">
        <v>67</v>
      </c>
    </row>
    <row r="19" spans="1:19" ht="30">
      <c r="A19" s="10" t="s">
        <v>36</v>
      </c>
      <c r="B19" s="11" t="s">
        <v>37</v>
      </c>
      <c r="C19" s="10" t="s">
        <v>38</v>
      </c>
      <c r="D19" s="12"/>
      <c r="E19" s="12"/>
      <c r="F19" s="12"/>
      <c r="G19" s="12"/>
      <c r="H19" s="13">
        <f>'[24]Топливо'!$R$213</f>
        <v>1138.9819205772194</v>
      </c>
      <c r="I19" s="13">
        <f>'[24]Топливо'!$X$213</f>
        <v>1128.0855249867452</v>
      </c>
      <c r="J19" s="13">
        <f>'[24]Топливо'!$AD$213</f>
        <v>1151.4558503918206</v>
      </c>
      <c r="K19" s="13">
        <f>'[24]Топливо'!$AJ$213</f>
        <v>1177.487479405655</v>
      </c>
      <c r="L19" s="13">
        <f>'[24]Топливо'!$AP$213</f>
        <v>1183.1539264960068</v>
      </c>
      <c r="M19" s="13">
        <f>'[24]Топливо'!$AV$213</f>
        <v>1203.8947739868124</v>
      </c>
      <c r="N19" s="13">
        <f>'[24]Топливо'!$BB$213</f>
        <v>1225.5029244977654</v>
      </c>
      <c r="O19" s="13">
        <f>'[24]Топливо'!$BH$213</f>
        <v>1223.4792386827103</v>
      </c>
      <c r="P19" s="13">
        <f>'[24]Топливо'!$BN$213</f>
        <v>1225.6101544794788</v>
      </c>
      <c r="Q19" s="13">
        <f>'[24]Топливо'!$BT$213</f>
        <v>1204.1584738453932</v>
      </c>
      <c r="R19" s="13">
        <f>'[24]Топливо'!$BZ$213</f>
        <v>1189.402350122517</v>
      </c>
      <c r="S19" s="13">
        <f>'[24]Топливо'!$CF$213</f>
        <v>1172.2571754274975</v>
      </c>
    </row>
    <row r="20" spans="1:19" ht="30">
      <c r="A20" s="10"/>
      <c r="B20" s="11" t="s">
        <v>39</v>
      </c>
      <c r="C20" s="10" t="s">
        <v>38</v>
      </c>
      <c r="D20" s="12"/>
      <c r="E20" s="12"/>
      <c r="F20" s="12"/>
      <c r="G20" s="12"/>
      <c r="H20" s="13">
        <f>'[24]Топливо'!$R$181</f>
        <v>1063.4317014740368</v>
      </c>
      <c r="I20" s="13">
        <f>'[24]Топливо'!$X$181</f>
        <v>1053.2481541932198</v>
      </c>
      <c r="J20" s="13">
        <f>'[24]Топливо'!$AD$181</f>
        <v>1075.0895798054398</v>
      </c>
      <c r="K20" s="13">
        <f>'[24]Топливо'!$AJ$181</f>
        <v>1099.418205052014</v>
      </c>
      <c r="L20" s="13">
        <f>'[24]Топливо'!$AP$181</f>
        <v>1104.713949996268</v>
      </c>
      <c r="M20" s="13">
        <f>'[24]Топливо'!$AV$181</f>
        <v>1124.0979196138435</v>
      </c>
      <c r="N20" s="13">
        <f>'[24]Топливо'!$BB$181</f>
        <v>1144.2374714932387</v>
      </c>
      <c r="O20" s="13">
        <f>'[24]Топливо'!$BH$181</f>
        <v>1142.3461763389814</v>
      </c>
      <c r="P20" s="13">
        <f>'[24]Топливо'!$BN$181</f>
        <v>1144.3376864294194</v>
      </c>
      <c r="Q20" s="13">
        <f>'[24]Топливо'!$BT$181</f>
        <v>1124.2893867713954</v>
      </c>
      <c r="R20" s="13">
        <f>'[24]Топливо'!$BZ$181</f>
        <v>1110.4986169369315</v>
      </c>
      <c r="S20" s="13">
        <f>'[24]Топливо'!$CF$181</f>
        <v>1094.475089184577</v>
      </c>
    </row>
    <row r="21" spans="1:9" ht="15.75">
      <c r="A21" s="4" t="s">
        <v>11</v>
      </c>
      <c r="B21" s="5"/>
      <c r="C21" s="5"/>
      <c r="D21" s="5"/>
      <c r="E21" s="5"/>
      <c r="F21" s="5"/>
      <c r="G21" s="5"/>
      <c r="H21" s="5"/>
      <c r="I21" s="5"/>
    </row>
    <row r="23" spans="1:19" ht="16.5">
      <c r="A23" s="29" t="s">
        <v>31</v>
      </c>
      <c r="B23" s="29"/>
      <c r="C23" s="29"/>
      <c r="D23" s="29"/>
      <c r="E23" s="29"/>
      <c r="F23" s="29"/>
      <c r="G23" s="29"/>
      <c r="H23" s="29"/>
      <c r="I23" s="2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.75">
      <c r="A24" s="30" t="s">
        <v>73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6" spans="1:19" ht="30" customHeight="1">
      <c r="A26" s="33" t="s">
        <v>5</v>
      </c>
      <c r="B26" s="33" t="s">
        <v>0</v>
      </c>
      <c r="C26" s="33" t="s">
        <v>32</v>
      </c>
      <c r="D26" s="33" t="s">
        <v>33</v>
      </c>
      <c r="E26" s="33"/>
      <c r="F26" s="33" t="s">
        <v>34</v>
      </c>
      <c r="G26" s="33"/>
      <c r="H26" s="33" t="s">
        <v>35</v>
      </c>
      <c r="I26" s="33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5.75">
      <c r="A27" s="33"/>
      <c r="B27" s="33"/>
      <c r="C27" s="33"/>
      <c r="D27" s="6" t="s">
        <v>40</v>
      </c>
      <c r="E27" s="6" t="s">
        <v>41</v>
      </c>
      <c r="F27" s="6" t="s">
        <v>40</v>
      </c>
      <c r="G27" s="6" t="s">
        <v>41</v>
      </c>
      <c r="H27" s="6" t="s">
        <v>56</v>
      </c>
      <c r="I27" s="6" t="s">
        <v>57</v>
      </c>
      <c r="J27" s="15" t="s">
        <v>58</v>
      </c>
      <c r="K27" s="15" t="s">
        <v>59</v>
      </c>
      <c r="L27" s="15" t="s">
        <v>60</v>
      </c>
      <c r="M27" s="15" t="s">
        <v>61</v>
      </c>
      <c r="N27" s="15" t="s">
        <v>62</v>
      </c>
      <c r="O27" s="15" t="s">
        <v>63</v>
      </c>
      <c r="P27" s="15" t="s">
        <v>64</v>
      </c>
      <c r="Q27" s="15" t="s">
        <v>66</v>
      </c>
      <c r="R27" s="15" t="s">
        <v>65</v>
      </c>
      <c r="S27" s="15" t="s">
        <v>67</v>
      </c>
    </row>
    <row r="28" spans="1:19" ht="30">
      <c r="A28" s="10" t="s">
        <v>36</v>
      </c>
      <c r="B28" s="11" t="s">
        <v>37</v>
      </c>
      <c r="C28" s="10" t="s">
        <v>38</v>
      </c>
      <c r="D28" s="12"/>
      <c r="E28" s="12"/>
      <c r="F28" s="12"/>
      <c r="G28" s="12"/>
      <c r="H28" s="13">
        <f>'[25]Топливо'!$R$200</f>
        <v>1632.6774217699453</v>
      </c>
      <c r="I28" s="13">
        <f>'[25]Топливо'!$X$200</f>
        <v>1749.7222112005998</v>
      </c>
      <c r="J28" s="13">
        <f>'[25]Топливо'!$AD$200</f>
        <v>1640.5552804164995</v>
      </c>
      <c r="K28" s="13">
        <f>'[25]Топливо'!$AJ$200</f>
        <v>1608.8327546162152</v>
      </c>
      <c r="L28" s="13">
        <f>'[25]Топливо'!$AP$200</f>
        <v>1609.0326813666386</v>
      </c>
      <c r="M28" s="13">
        <f>'[25]Топливо'!$AV$200</f>
        <v>1662.131611573649</v>
      </c>
      <c r="N28" s="13">
        <f>'[25]Топливо'!$BB$200</f>
        <v>1684.9820621504875</v>
      </c>
      <c r="O28" s="13">
        <f>'[25]Топливо'!$BH$200</f>
        <v>1684.9820621504875</v>
      </c>
      <c r="P28" s="13">
        <f>'[25]Топливо'!$BN$200</f>
        <v>1665.9476319901378</v>
      </c>
      <c r="Q28" s="13">
        <f>'[25]Топливо'!$BT$200</f>
        <v>1637.7659693120786</v>
      </c>
      <c r="R28" s="13">
        <f>'[25]Топливо'!$BZ$200</f>
        <v>1638.382180335106</v>
      </c>
      <c r="S28" s="13">
        <f>'[25]Топливо'!$CF$200</f>
        <v>1649.625539591531</v>
      </c>
    </row>
    <row r="29" spans="1:19" ht="30">
      <c r="A29" s="10"/>
      <c r="B29" s="11" t="s">
        <v>39</v>
      </c>
      <c r="C29" s="10" t="s">
        <v>38</v>
      </c>
      <c r="D29" s="12"/>
      <c r="E29" s="12"/>
      <c r="F29" s="12"/>
      <c r="G29" s="12"/>
      <c r="H29" s="13">
        <f>'[25]Топливо'!$R$170</f>
        <v>1524.8293661401358</v>
      </c>
      <c r="I29" s="13">
        <f>'[25]Топливо'!$X$170</f>
        <v>1634.2170198136446</v>
      </c>
      <c r="J29" s="13">
        <f>'[25]Топливо'!$AD$170</f>
        <v>1532.1918508565416</v>
      </c>
      <c r="K29" s="13">
        <f>'[25]Топливо'!$AJ$170</f>
        <v>1502.544630482444</v>
      </c>
      <c r="L29" s="13">
        <f>'[25]Топливо'!$AP$170</f>
        <v>1502.7314779127464</v>
      </c>
      <c r="M29" s="13">
        <f>'[25]Топливо'!$AV$171</f>
        <v>1543.3945873413886</v>
      </c>
      <c r="N29" s="13">
        <f>'[25]Топливо'!$BB$170</f>
        <v>0</v>
      </c>
      <c r="O29" s="13">
        <f>'[25]Топливо'!$BH$170</f>
        <v>0</v>
      </c>
      <c r="P29" s="13">
        <f>'[25]Топливо'!$BN$170</f>
        <v>1555.8680392431193</v>
      </c>
      <c r="Q29" s="13">
        <f>'[25]Топливо'!$BT$170</f>
        <v>1529.5300367402601</v>
      </c>
      <c r="R29" s="13">
        <f>'[25]Топливо'!$BZ$170</f>
        <v>1530.1059348926224</v>
      </c>
      <c r="S29" s="13">
        <f>'[25]Топливо'!$CF$170</f>
        <v>1540.6137472818045</v>
      </c>
    </row>
    <row r="30" spans="1:9" ht="15.75">
      <c r="A30" s="4" t="s">
        <v>11</v>
      </c>
      <c r="B30" s="5"/>
      <c r="C30" s="5"/>
      <c r="D30" s="5"/>
      <c r="E30" s="5"/>
      <c r="F30" s="5"/>
      <c r="G30" s="5"/>
      <c r="H30" s="5"/>
      <c r="I30" s="5"/>
    </row>
    <row r="32" spans="1:19" ht="16.5">
      <c r="A32" s="37" t="s">
        <v>31</v>
      </c>
      <c r="B32" s="37"/>
      <c r="C32" s="37"/>
      <c r="D32" s="37"/>
      <c r="E32" s="37"/>
      <c r="F32" s="37"/>
      <c r="G32" s="37"/>
      <c r="H32" s="37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5.75">
      <c r="A33" s="30" t="s">
        <v>74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5" spans="1:19" ht="30" customHeight="1">
      <c r="A35" s="33" t="s">
        <v>5</v>
      </c>
      <c r="B35" s="33" t="s">
        <v>0</v>
      </c>
      <c r="C35" s="33" t="s">
        <v>32</v>
      </c>
      <c r="D35" s="33" t="s">
        <v>33</v>
      </c>
      <c r="E35" s="33"/>
      <c r="F35" s="33" t="s">
        <v>34</v>
      </c>
      <c r="G35" s="33"/>
      <c r="H35" s="33" t="s">
        <v>35</v>
      </c>
      <c r="I35" s="33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5.75">
      <c r="A36" s="33"/>
      <c r="B36" s="33"/>
      <c r="C36" s="33"/>
      <c r="D36" s="6" t="s">
        <v>40</v>
      </c>
      <c r="E36" s="6" t="s">
        <v>41</v>
      </c>
      <c r="F36" s="6" t="s">
        <v>40</v>
      </c>
      <c r="G36" s="6" t="s">
        <v>41</v>
      </c>
      <c r="H36" s="6" t="s">
        <v>56</v>
      </c>
      <c r="I36" s="6" t="s">
        <v>57</v>
      </c>
      <c r="J36" s="15" t="s">
        <v>58</v>
      </c>
      <c r="K36" s="15" t="s">
        <v>59</v>
      </c>
      <c r="L36" s="15" t="s">
        <v>60</v>
      </c>
      <c r="M36" s="15" t="s">
        <v>61</v>
      </c>
      <c r="N36" s="15" t="s">
        <v>62</v>
      </c>
      <c r="O36" s="15" t="s">
        <v>63</v>
      </c>
      <c r="P36" s="15" t="s">
        <v>64</v>
      </c>
      <c r="Q36" s="15" t="s">
        <v>66</v>
      </c>
      <c r="R36" s="15" t="s">
        <v>65</v>
      </c>
      <c r="S36" s="15" t="s">
        <v>67</v>
      </c>
    </row>
    <row r="37" spans="1:19" ht="30">
      <c r="A37" s="10" t="s">
        <v>36</v>
      </c>
      <c r="B37" s="11" t="s">
        <v>37</v>
      </c>
      <c r="C37" s="10" t="s">
        <v>38</v>
      </c>
      <c r="D37" s="12"/>
      <c r="E37" s="12"/>
      <c r="F37" s="12"/>
      <c r="G37" s="12"/>
      <c r="H37" s="13">
        <f>'[26]Топливо'!$R$239</f>
        <v>1568.5528489965325</v>
      </c>
      <c r="I37" s="13">
        <f>'[26]Топливо'!$X$239</f>
        <v>1548.6513899962238</v>
      </c>
      <c r="J37" s="13">
        <f>'[26]Топливо'!$AD$239</f>
        <v>1560.2389602891662</v>
      </c>
      <c r="K37" s="13">
        <f>'[26]Топливо'!$AJ$239</f>
        <v>1549.8786860470957</v>
      </c>
      <c r="L37" s="13">
        <f>'[26]Топливо'!$AP$239</f>
        <v>1543.4724216392656</v>
      </c>
      <c r="M37" s="13">
        <f>'[26]Топливо'!$AV$239</f>
        <v>1578.0106396442948</v>
      </c>
      <c r="N37" s="13">
        <f>'[26]Топливо'!$BB$239</f>
        <v>1572.8609154180729</v>
      </c>
      <c r="O37" s="13">
        <f>'[26]Топливо'!$BH$239</f>
        <v>1594.8699202741352</v>
      </c>
      <c r="P37" s="13">
        <f>'[26]Топливо'!$BN$239</f>
        <v>1572.765769351979</v>
      </c>
      <c r="Q37" s="13">
        <f>'[26]Топливо'!$BT$239</f>
        <v>1586.9329012136805</v>
      </c>
      <c r="R37" s="13">
        <f>'[26]Топливо'!$BZ$239</f>
        <v>1598.8502578533223</v>
      </c>
      <c r="S37" s="13">
        <f>'[26]Топливо'!$CF$239</f>
        <v>1555.942577842135</v>
      </c>
    </row>
    <row r="38" spans="1:19" ht="30">
      <c r="A38" s="10"/>
      <c r="B38" s="11" t="s">
        <v>39</v>
      </c>
      <c r="C38" s="10" t="s">
        <v>38</v>
      </c>
      <c r="D38" s="12"/>
      <c r="E38" s="12"/>
      <c r="F38" s="12"/>
      <c r="G38" s="12"/>
      <c r="H38" s="13">
        <f>'[26]Топливо'!$R$203</f>
        <v>1464.899858875264</v>
      </c>
      <c r="I38" s="13">
        <f>'[26]Топливо'!$X$203</f>
        <v>1446.300364482452</v>
      </c>
      <c r="J38" s="13">
        <f>'[26]Топливо'!$AD$203</f>
        <v>1457.1298694291274</v>
      </c>
      <c r="K38" s="13">
        <f>'[26]Топливо'!$AJ$203</f>
        <v>1447.4473701374727</v>
      </c>
      <c r="L38" s="13">
        <f>'[26]Топливо'!$AP$203</f>
        <v>1441.4602071395007</v>
      </c>
      <c r="M38" s="13">
        <f>'[26]Топливо'!$AV$203</f>
        <v>1473.7389155554156</v>
      </c>
      <c r="N38" s="13">
        <f>'[26]Топливо'!$BB$203</f>
        <v>1468.8711078673578</v>
      </c>
      <c r="O38" s="13">
        <f>'[26]Топливо'!$BH$203</f>
        <v>1489.4402712842384</v>
      </c>
      <c r="P38" s="13">
        <f>'[26]Топливо'!$BN$203</f>
        <v>1468.7821863102606</v>
      </c>
      <c r="Q38" s="13">
        <f>'[26]Топливо'!$BT$203</f>
        <v>1482.0224964613835</v>
      </c>
      <c r="R38" s="13">
        <f>'[26]Топливо'!$BZ$203</f>
        <v>1493.16021294703</v>
      </c>
      <c r="S38" s="13">
        <f>'[26]Топливо'!$CF$203</f>
        <v>1453.059577422556</v>
      </c>
    </row>
    <row r="39" spans="1:9" ht="15.75">
      <c r="A39" s="4" t="s">
        <v>11</v>
      </c>
      <c r="B39" s="5"/>
      <c r="C39" s="5"/>
      <c r="D39" s="5"/>
      <c r="E39" s="5"/>
      <c r="F39" s="5"/>
      <c r="G39" s="5"/>
      <c r="H39" s="5"/>
      <c r="I39" s="5"/>
    </row>
    <row r="41" spans="1:19" ht="16.5">
      <c r="A41" s="37" t="s">
        <v>31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5.75">
      <c r="A42" s="30" t="s">
        <v>75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4" spans="1:19" ht="30" customHeight="1">
      <c r="A44" s="33" t="s">
        <v>5</v>
      </c>
      <c r="B44" s="33" t="s">
        <v>0</v>
      </c>
      <c r="C44" s="33" t="s">
        <v>32</v>
      </c>
      <c r="D44" s="33" t="s">
        <v>33</v>
      </c>
      <c r="E44" s="33"/>
      <c r="F44" s="33" t="s">
        <v>34</v>
      </c>
      <c r="G44" s="33"/>
      <c r="H44" s="33" t="s">
        <v>35</v>
      </c>
      <c r="I44" s="33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5.75">
      <c r="A45" s="33"/>
      <c r="B45" s="33"/>
      <c r="C45" s="33"/>
      <c r="D45" s="6" t="s">
        <v>40</v>
      </c>
      <c r="E45" s="6" t="s">
        <v>41</v>
      </c>
      <c r="F45" s="6" t="s">
        <v>40</v>
      </c>
      <c r="G45" s="6" t="s">
        <v>41</v>
      </c>
      <c r="H45" s="6" t="s">
        <v>56</v>
      </c>
      <c r="I45" s="6" t="s">
        <v>57</v>
      </c>
      <c r="J45" s="15" t="s">
        <v>58</v>
      </c>
      <c r="K45" s="15" t="s">
        <v>59</v>
      </c>
      <c r="L45" s="15" t="s">
        <v>60</v>
      </c>
      <c r="M45" s="15" t="s">
        <v>61</v>
      </c>
      <c r="N45" s="15" t="s">
        <v>62</v>
      </c>
      <c r="O45" s="15" t="s">
        <v>63</v>
      </c>
      <c r="P45" s="15" t="s">
        <v>64</v>
      </c>
      <c r="Q45" s="15" t="s">
        <v>66</v>
      </c>
      <c r="R45" s="15" t="s">
        <v>65</v>
      </c>
      <c r="S45" s="15" t="s">
        <v>67</v>
      </c>
    </row>
    <row r="46" spans="1:19" ht="30">
      <c r="A46" s="10" t="s">
        <v>36</v>
      </c>
      <c r="B46" s="11" t="s">
        <v>37</v>
      </c>
      <c r="C46" s="10" t="s">
        <v>38</v>
      </c>
      <c r="D46" s="12"/>
      <c r="E46" s="12"/>
      <c r="F46" s="12"/>
      <c r="G46" s="12"/>
      <c r="H46" s="13">
        <f>'[27]Топливо'!$R$239</f>
        <v>1400.4671855371455</v>
      </c>
      <c r="I46" s="13">
        <f>'[27]Топливо'!$X$239</f>
        <v>1404.447300898481</v>
      </c>
      <c r="J46" s="13">
        <f>'[27]Топливо'!$AD$239</f>
        <v>1400.1203550693053</v>
      </c>
      <c r="K46" s="13">
        <f>'[27]Топливо'!$AJ$239</f>
        <v>1405.7118484347127</v>
      </c>
      <c r="L46" s="13">
        <f>'[27]Топливо'!$AP$239</f>
        <v>1404.279955906211</v>
      </c>
      <c r="M46" s="13">
        <f>'[27]Топливо'!$AV$239</f>
        <v>1393.9921611908978</v>
      </c>
      <c r="N46" s="13">
        <f>'[27]Топливо'!$BB$239</f>
        <v>1397.557358792051</v>
      </c>
      <c r="O46" s="13">
        <f>'[27]Топливо'!$BH$239</f>
        <v>1385.90628483202</v>
      </c>
      <c r="P46" s="13">
        <f>'[27]Топливо'!$BN$239</f>
        <v>1385.9062848320198</v>
      </c>
      <c r="Q46" s="13">
        <f>'[27]Топливо'!$BT$239</f>
        <v>1385.9062848320198</v>
      </c>
      <c r="R46" s="13">
        <f>'[27]Топливо'!$BZ$239</f>
        <v>1385.9062848320198</v>
      </c>
      <c r="S46" s="13">
        <f>'[27]Топливо'!$CF$239</f>
        <v>1407.9771315527296</v>
      </c>
    </row>
    <row r="47" spans="1:19" ht="30">
      <c r="A47" s="10"/>
      <c r="B47" s="11" t="s">
        <v>39</v>
      </c>
      <c r="C47" s="10" t="s">
        <v>38</v>
      </c>
      <c r="D47" s="12"/>
      <c r="E47" s="12"/>
      <c r="F47" s="12"/>
      <c r="G47" s="12"/>
      <c r="H47" s="13">
        <f>'[27]Топливо'!$R$203</f>
        <v>1307.8104537730333</v>
      </c>
      <c r="I47" s="13">
        <f>'[27]Топливо'!$X$203</f>
        <v>1311.5301877555896</v>
      </c>
      <c r="J47" s="13">
        <f>'[27]Топливо'!$AD$203</f>
        <v>1307.4863131488835</v>
      </c>
      <c r="K47" s="13">
        <f>'[27]Топливо'!$AJ$203</f>
        <v>1312.7120078829091</v>
      </c>
      <c r="L47" s="13">
        <f>'[27]Топливо'!$AP$203</f>
        <v>1311.3737905665523</v>
      </c>
      <c r="M47" s="13">
        <f>'[27]Топливо'!$AV$203</f>
        <v>1301.7590291503718</v>
      </c>
      <c r="N47" s="13">
        <f>'[27]Топливо'!$BB$203</f>
        <v>1305.03600821687</v>
      </c>
      <c r="O47" s="13">
        <f>'[27]Топливо'!$BH$203</f>
        <v>1294.1471540486166</v>
      </c>
      <c r="P47" s="13">
        <f>'[27]Топливо'!$BN$204</f>
        <v>1294.1471540486164</v>
      </c>
      <c r="Q47" s="13">
        <f>'[27]Топливо'!$BT$204</f>
        <v>1294.1471540486164</v>
      </c>
      <c r="R47" s="13">
        <f>'[27]Топливо'!$BZ$204</f>
        <v>1294.1471540486164</v>
      </c>
      <c r="S47" s="13">
        <f>'[27]Топливо'!$CF$203</f>
        <v>1314.7741136006816</v>
      </c>
    </row>
    <row r="48" spans="1:9" ht="15.75">
      <c r="A48" s="4" t="s">
        <v>11</v>
      </c>
      <c r="B48" s="5"/>
      <c r="C48" s="5"/>
      <c r="D48" s="5"/>
      <c r="E48" s="5"/>
      <c r="F48" s="5"/>
      <c r="G48" s="5"/>
      <c r="H48" s="5"/>
      <c r="I48" s="5"/>
    </row>
    <row r="50" spans="1:19" ht="16.5">
      <c r="A50" s="29" t="s">
        <v>31</v>
      </c>
      <c r="B50" s="29"/>
      <c r="C50" s="29"/>
      <c r="D50" s="29"/>
      <c r="E50" s="29"/>
      <c r="F50" s="29"/>
      <c r="G50" s="29"/>
      <c r="H50" s="29"/>
      <c r="I50" s="2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5.75">
      <c r="A51" s="27" t="s">
        <v>76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3" spans="1:19" ht="30" customHeight="1">
      <c r="A53" s="33" t="s">
        <v>5</v>
      </c>
      <c r="B53" s="33" t="s">
        <v>0</v>
      </c>
      <c r="C53" s="33" t="s">
        <v>32</v>
      </c>
      <c r="D53" s="33" t="s">
        <v>33</v>
      </c>
      <c r="E53" s="33"/>
      <c r="F53" s="33" t="s">
        <v>34</v>
      </c>
      <c r="G53" s="33"/>
      <c r="H53" s="33" t="s">
        <v>35</v>
      </c>
      <c r="I53" s="33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5.75">
      <c r="A54" s="33"/>
      <c r="B54" s="33"/>
      <c r="C54" s="33"/>
      <c r="D54" s="6" t="s">
        <v>40</v>
      </c>
      <c r="E54" s="6" t="s">
        <v>41</v>
      </c>
      <c r="F54" s="6" t="s">
        <v>40</v>
      </c>
      <c r="G54" s="6" t="s">
        <v>41</v>
      </c>
      <c r="H54" s="6" t="s">
        <v>56</v>
      </c>
      <c r="I54" s="6" t="s">
        <v>57</v>
      </c>
      <c r="J54" s="15" t="s">
        <v>58</v>
      </c>
      <c r="K54" s="15" t="s">
        <v>59</v>
      </c>
      <c r="L54" s="15" t="s">
        <v>60</v>
      </c>
      <c r="M54" s="15" t="s">
        <v>61</v>
      </c>
      <c r="N54" s="15" t="s">
        <v>62</v>
      </c>
      <c r="O54" s="15" t="s">
        <v>63</v>
      </c>
      <c r="P54" s="15" t="s">
        <v>64</v>
      </c>
      <c r="Q54" s="15" t="s">
        <v>66</v>
      </c>
      <c r="R54" s="15" t="s">
        <v>65</v>
      </c>
      <c r="S54" s="15" t="s">
        <v>67</v>
      </c>
    </row>
    <row r="55" spans="1:19" ht="30">
      <c r="A55" s="10" t="s">
        <v>36</v>
      </c>
      <c r="B55" s="11" t="s">
        <v>37</v>
      </c>
      <c r="C55" s="10" t="s">
        <v>38</v>
      </c>
      <c r="D55" s="12"/>
      <c r="E55" s="12"/>
      <c r="F55" s="12"/>
      <c r="G55" s="12"/>
      <c r="H55" s="13">
        <f>'[28]Топливо'!$R$200</f>
        <v>1449.590853156767</v>
      </c>
      <c r="I55" s="13">
        <f>'[28]Топливо'!$X$200</f>
        <v>1442.6744114933183</v>
      </c>
      <c r="J55" s="13">
        <f>'[28]Топливо'!$AD$200</f>
        <v>1463.6448106876055</v>
      </c>
      <c r="K55" s="13">
        <f>'[28]Топливо'!$AJ$200</f>
        <v>1473.3445880586944</v>
      </c>
      <c r="L55" s="13">
        <f>'[28]Топливо'!$AP$200</f>
        <v>1475.5345844948183</v>
      </c>
      <c r="M55" s="13">
        <f>'[28]Топливо'!$AV$200</f>
        <v>1589.0938361497392</v>
      </c>
      <c r="N55" s="13">
        <f>'[28]Топливо'!$BB$200</f>
        <v>1614.3310406468988</v>
      </c>
      <c r="O55" s="13">
        <f>'[28]Топливо'!$BH$200</f>
        <v>1613.2483569671967</v>
      </c>
      <c r="P55" s="13">
        <f>'[28]Топливо'!$BN$200</f>
        <v>1635.5718029107697</v>
      </c>
      <c r="Q55" s="13">
        <f>'[28]Топливо'!$BT$200</f>
        <v>1591.3065891687954</v>
      </c>
      <c r="R55" s="13">
        <f>'[28]Топливо'!$BZ$200</f>
        <v>1499.2770860251608</v>
      </c>
      <c r="S55" s="13">
        <f>'[28]Топливо'!$CF$200</f>
        <v>1501.5897873481983</v>
      </c>
    </row>
    <row r="56" spans="1:19" ht="30">
      <c r="A56" s="10"/>
      <c r="B56" s="11" t="s">
        <v>39</v>
      </c>
      <c r="C56" s="10" t="s">
        <v>38</v>
      </c>
      <c r="D56" s="12"/>
      <c r="E56" s="12"/>
      <c r="F56" s="12"/>
      <c r="G56" s="12"/>
      <c r="H56" s="13">
        <f>'[28]Топливо'!$R$170</f>
        <v>1353.7204235109973</v>
      </c>
      <c r="I56" s="13">
        <f>'[28]Топливо'!$X$170</f>
        <v>1347.2564593395498</v>
      </c>
      <c r="J56" s="13">
        <f>'[28]Топливо'!$AD$170</f>
        <v>1366.8549632594445</v>
      </c>
      <c r="K56" s="13">
        <f>'[28]Топливо'!$AJ$170</f>
        <v>1375.9201757557892</v>
      </c>
      <c r="L56" s="13">
        <f>'[28]Топливо'!$AP$170</f>
        <v>1377.9669013970265</v>
      </c>
      <c r="M56" s="13">
        <f>'[28]Топливо'!$AV$170</f>
        <v>1484.0970431305975</v>
      </c>
      <c r="N56" s="13">
        <f>'[28]Топливо'!$BB$170</f>
        <v>1507.628234249438</v>
      </c>
      <c r="O56" s="13">
        <f>'[28]Топливо'!$BH$170</f>
        <v>1506.6163803431743</v>
      </c>
      <c r="P56" s="13">
        <f>'[28]Топливо'!$BN$170</f>
        <v>1527.4794139352987</v>
      </c>
      <c r="Q56" s="13">
        <f>'[28]Топливо'!$BT$170</f>
        <v>1486.1100552979394</v>
      </c>
      <c r="R56" s="13">
        <f>'[28]Топливо'!$BZ$170</f>
        <v>1400.1011738552902</v>
      </c>
      <c r="S56" s="13">
        <f>'[28]Топливо'!$CF$170</f>
        <v>1402.2625769609328</v>
      </c>
    </row>
    <row r="57" spans="1:9" ht="15.75">
      <c r="A57" s="4" t="s">
        <v>11</v>
      </c>
      <c r="B57" s="5"/>
      <c r="C57" s="5"/>
      <c r="D57" s="5"/>
      <c r="E57" s="5"/>
      <c r="F57" s="5"/>
      <c r="G57" s="5"/>
      <c r="H57" s="5"/>
      <c r="I57" s="5"/>
    </row>
    <row r="59" spans="1:19" ht="16.5">
      <c r="A59" s="29" t="s">
        <v>31</v>
      </c>
      <c r="B59" s="29"/>
      <c r="C59" s="29"/>
      <c r="D59" s="29"/>
      <c r="E59" s="29"/>
      <c r="F59" s="29"/>
      <c r="G59" s="29"/>
      <c r="H59" s="29"/>
      <c r="I59" s="2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5.75">
      <c r="A60" s="27" t="s">
        <v>77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2" spans="1:19" ht="30" customHeight="1">
      <c r="A62" s="33" t="s">
        <v>5</v>
      </c>
      <c r="B62" s="33" t="s">
        <v>0</v>
      </c>
      <c r="C62" s="33" t="s">
        <v>32</v>
      </c>
      <c r="D62" s="33" t="s">
        <v>33</v>
      </c>
      <c r="E62" s="33"/>
      <c r="F62" s="33" t="s">
        <v>34</v>
      </c>
      <c r="G62" s="33"/>
      <c r="H62" s="33" t="s">
        <v>35</v>
      </c>
      <c r="I62" s="33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5.75">
      <c r="A63" s="33"/>
      <c r="B63" s="33"/>
      <c r="C63" s="33"/>
      <c r="D63" s="6" t="s">
        <v>40</v>
      </c>
      <c r="E63" s="6" t="s">
        <v>41</v>
      </c>
      <c r="F63" s="6" t="s">
        <v>40</v>
      </c>
      <c r="G63" s="6" t="s">
        <v>41</v>
      </c>
      <c r="H63" s="6" t="s">
        <v>56</v>
      </c>
      <c r="I63" s="6" t="s">
        <v>57</v>
      </c>
      <c r="J63" s="15" t="s">
        <v>58</v>
      </c>
      <c r="K63" s="15" t="s">
        <v>59</v>
      </c>
      <c r="L63" s="15" t="s">
        <v>60</v>
      </c>
      <c r="M63" s="15" t="s">
        <v>61</v>
      </c>
      <c r="N63" s="15" t="s">
        <v>62</v>
      </c>
      <c r="O63" s="15" t="s">
        <v>63</v>
      </c>
      <c r="P63" s="15" t="s">
        <v>64</v>
      </c>
      <c r="Q63" s="15" t="s">
        <v>66</v>
      </c>
      <c r="R63" s="15" t="s">
        <v>65</v>
      </c>
      <c r="S63" s="15" t="s">
        <v>67</v>
      </c>
    </row>
    <row r="64" spans="1:19" ht="30">
      <c r="A64" s="10" t="s">
        <v>36</v>
      </c>
      <c r="B64" s="11" t="s">
        <v>37</v>
      </c>
      <c r="C64" s="10" t="s">
        <v>38</v>
      </c>
      <c r="D64" s="12"/>
      <c r="E64" s="12"/>
      <c r="F64" s="12"/>
      <c r="G64" s="12"/>
      <c r="H64" s="13">
        <f>'[29]Топливо'!$R$200</f>
        <v>1089.9075130194408</v>
      </c>
      <c r="I64" s="13">
        <f>'[29]Топливо'!$X$200</f>
        <v>1089.7234236033737</v>
      </c>
      <c r="J64" s="13">
        <f>'[29]Топливо'!$AD$200</f>
        <v>1090.6417586427326</v>
      </c>
      <c r="K64" s="13">
        <f>'[29]Топливо'!$AJ$200</f>
        <v>1111.357961759377</v>
      </c>
      <c r="L64" s="13">
        <f>'[29]Топливо'!$AP$200</f>
        <v>1111.3579617593766</v>
      </c>
      <c r="M64" s="13">
        <f>'[29]Топливо'!$AV$200</f>
        <v>1104.9644660998442</v>
      </c>
      <c r="N64" s="13">
        <f>'[29]Топливо'!$BB$200</f>
        <v>1119.804524417522</v>
      </c>
      <c r="O64" s="13">
        <f>'[29]Топливо'!$BH$200</f>
        <v>1107.7849145963808</v>
      </c>
      <c r="P64" s="13">
        <f>'[29]Топливо'!$BN$200</f>
        <v>1100.4862502931944</v>
      </c>
      <c r="Q64" s="13">
        <f>'[29]Топливо'!$BT$200</f>
        <v>1105.9030440248741</v>
      </c>
      <c r="R64" s="13">
        <f>'[29]Топливо'!$BZ$200</f>
        <v>1112.491223815587</v>
      </c>
      <c r="S64" s="13">
        <f>'[29]Топливо'!$CF$200</f>
        <v>1113.1848558958857</v>
      </c>
    </row>
    <row r="65" spans="1:19" ht="30">
      <c r="A65" s="10"/>
      <c r="B65" s="11" t="s">
        <v>39</v>
      </c>
      <c r="C65" s="10" t="s">
        <v>38</v>
      </c>
      <c r="D65" s="12"/>
      <c r="E65" s="12"/>
      <c r="F65" s="12"/>
      <c r="G65" s="12"/>
      <c r="H65" s="13">
        <f>'[29]Топливо'!$R$170</f>
        <v>1017.5677691770476</v>
      </c>
      <c r="I65" s="13">
        <f>'[29]Топливо'!$X$170</f>
        <v>1017.3957229938073</v>
      </c>
      <c r="J65" s="13">
        <f>'[29]Топливо'!$AD$170</f>
        <v>1018.253980039937</v>
      </c>
      <c r="K65" s="13">
        <f>'[29]Топливо'!$AJ$170</f>
        <v>1037.6149175321282</v>
      </c>
      <c r="L65" s="13">
        <f>'[29]Топливо'!$AP$170</f>
        <v>1037.6149175321277</v>
      </c>
      <c r="M65" s="13">
        <f>'[29]Топливо'!$AV$170</f>
        <v>1031.6396879437798</v>
      </c>
      <c r="N65" s="13">
        <f>'[29]Топливо'!$BB$170</f>
        <v>1045.4539200163756</v>
      </c>
      <c r="O65" s="13">
        <f>'[29]Топливо'!$BH$170</f>
        <v>1034.2206398097014</v>
      </c>
      <c r="P65" s="13">
        <f>'[29]Топливо'!$BN$170</f>
        <v>1027.3994582179387</v>
      </c>
      <c r="Q65" s="13">
        <f>'[29]Топливо'!$BT$170</f>
        <v>1032.4618822662374</v>
      </c>
      <c r="R65" s="13">
        <f>'[29]Топливо'!$BZ$170</f>
        <v>1038.6190596407355</v>
      </c>
      <c r="S65" s="13">
        <f>'[29]Топливо'!$CF$170</f>
        <v>1039.2673139213884</v>
      </c>
    </row>
    <row r="66" spans="1:9" ht="15.75">
      <c r="A66" s="4" t="s">
        <v>11</v>
      </c>
      <c r="B66" s="5"/>
      <c r="C66" s="5"/>
      <c r="D66" s="5"/>
      <c r="E66" s="5"/>
      <c r="F66" s="5"/>
      <c r="G66" s="5"/>
      <c r="H66" s="5"/>
      <c r="I66" s="5"/>
    </row>
    <row r="68" spans="1:19" ht="16.5">
      <c r="A68" s="29" t="s">
        <v>31</v>
      </c>
      <c r="B68" s="29"/>
      <c r="C68" s="29"/>
      <c r="D68" s="29"/>
      <c r="E68" s="29"/>
      <c r="F68" s="29"/>
      <c r="G68" s="29"/>
      <c r="H68" s="29"/>
      <c r="I68" s="2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5.75">
      <c r="A69" s="27" t="s">
        <v>78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1" spans="1:19" ht="30" customHeight="1">
      <c r="A71" s="33" t="s">
        <v>5</v>
      </c>
      <c r="B71" s="33" t="s">
        <v>0</v>
      </c>
      <c r="C71" s="33" t="s">
        <v>32</v>
      </c>
      <c r="D71" s="33" t="s">
        <v>33</v>
      </c>
      <c r="E71" s="33"/>
      <c r="F71" s="33" t="s">
        <v>34</v>
      </c>
      <c r="G71" s="33"/>
      <c r="H71" s="33" t="s">
        <v>35</v>
      </c>
      <c r="I71" s="33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ht="15.75">
      <c r="A72" s="33"/>
      <c r="B72" s="33"/>
      <c r="C72" s="33"/>
      <c r="D72" s="6" t="s">
        <v>40</v>
      </c>
      <c r="E72" s="6" t="s">
        <v>41</v>
      </c>
      <c r="F72" s="6" t="s">
        <v>40</v>
      </c>
      <c r="G72" s="6" t="s">
        <v>41</v>
      </c>
      <c r="H72" s="6" t="s">
        <v>56</v>
      </c>
      <c r="I72" s="6" t="s">
        <v>57</v>
      </c>
      <c r="J72" s="15" t="s">
        <v>58</v>
      </c>
      <c r="K72" s="15" t="s">
        <v>59</v>
      </c>
      <c r="L72" s="15" t="s">
        <v>60</v>
      </c>
      <c r="M72" s="15" t="s">
        <v>61</v>
      </c>
      <c r="N72" s="15" t="s">
        <v>62</v>
      </c>
      <c r="O72" s="15" t="s">
        <v>63</v>
      </c>
      <c r="P72" s="15" t="s">
        <v>64</v>
      </c>
      <c r="Q72" s="15" t="s">
        <v>66</v>
      </c>
      <c r="R72" s="15" t="s">
        <v>65</v>
      </c>
      <c r="S72" s="15" t="s">
        <v>67</v>
      </c>
    </row>
    <row r="73" spans="1:19" ht="30">
      <c r="A73" s="10" t="s">
        <v>36</v>
      </c>
      <c r="B73" s="11" t="s">
        <v>37</v>
      </c>
      <c r="C73" s="10" t="s">
        <v>38</v>
      </c>
      <c r="D73" s="12"/>
      <c r="E73" s="12"/>
      <c r="F73" s="12"/>
      <c r="G73" s="12"/>
      <c r="H73" s="13">
        <f>'[30]Топливо'!$R$226</f>
        <v>543.8161225590586</v>
      </c>
      <c r="I73" s="13">
        <f>'[30]Топливо'!$X$226</f>
        <v>547.5409316206017</v>
      </c>
      <c r="J73" s="13">
        <f>'[30]Топливо'!$AD$226</f>
        <v>558.3657960953619</v>
      </c>
      <c r="K73" s="13">
        <f>'[30]Топливо'!$AJ$226</f>
        <v>559.3195214894125</v>
      </c>
      <c r="L73" s="13">
        <f>'[30]Топливо'!$AP$226</f>
        <v>570.7143786963964</v>
      </c>
      <c r="M73" s="13">
        <f>'[30]Топливо'!$AV$226</f>
        <v>575.0676387033064</v>
      </c>
      <c r="N73" s="13">
        <f>'[30]Топливо'!$BB$226</f>
        <v>593.0749863277076</v>
      </c>
      <c r="O73" s="13">
        <f>'[30]Топливо'!$BH$226</f>
        <v>576.2549330743689</v>
      </c>
      <c r="P73" s="13">
        <f>'[30]Топливо'!$BN$226</f>
        <v>573.0286811060814</v>
      </c>
      <c r="Q73" s="13">
        <f>'[30]Топливо'!$BT$226</f>
        <v>565.9792007953341</v>
      </c>
      <c r="R73" s="13">
        <f>'[30]Топливо'!$BZ$226</f>
        <v>556.5249807792547</v>
      </c>
      <c r="S73" s="13">
        <f>'[30]Топливо'!$CF$226</f>
        <v>560.5630069605007</v>
      </c>
    </row>
    <row r="74" spans="1:19" ht="30">
      <c r="A74" s="10"/>
      <c r="B74" s="11" t="s">
        <v>39</v>
      </c>
      <c r="C74" s="10" t="s">
        <v>38</v>
      </c>
      <c r="D74" s="12"/>
      <c r="E74" s="12"/>
      <c r="F74" s="12"/>
      <c r="G74" s="12"/>
      <c r="H74" s="13">
        <f>'[30]Топливо'!$R$192</f>
        <v>507.2019837000547</v>
      </c>
      <c r="I74" s="13">
        <f>'[30]Топливо'!$X$192</f>
        <v>510.68311366411365</v>
      </c>
      <c r="J74" s="13">
        <f>'[30]Топливо'!$AD$192</f>
        <v>520.7998094349176</v>
      </c>
      <c r="K74" s="13">
        <f>'[30]Топливо'!$AJ$192</f>
        <v>521.6911415788902</v>
      </c>
      <c r="L74" s="13">
        <f>'[30]Топливо'!$AP$192</f>
        <v>532.3405408377536</v>
      </c>
      <c r="M74" s="13">
        <f>'[30]Топливо'!$AV$192</f>
        <v>536.4090081339313</v>
      </c>
      <c r="N74" s="13">
        <f>'[30]Топливо'!$BB$192</f>
        <v>553.1833236707548</v>
      </c>
      <c r="O74" s="13">
        <f>'[30]Топливо'!$BH$192</f>
        <v>537.463647733055</v>
      </c>
      <c r="P74" s="13">
        <f>'[30]Топливо'!$BN$192</f>
        <v>534.4484589776462</v>
      </c>
      <c r="Q74" s="13">
        <f>'[30]Топливо'!$BT$192</f>
        <v>527.8601596218076</v>
      </c>
      <c r="R74" s="13">
        <f>'[30]Топливо'!$BZ$192</f>
        <v>519.0244399806119</v>
      </c>
      <c r="S74" s="13">
        <f>'[30]Топливо'!$CF$192</f>
        <v>522.798296224767</v>
      </c>
    </row>
    <row r="75" spans="1:9" ht="15.75">
      <c r="A75" s="4" t="s">
        <v>11</v>
      </c>
      <c r="B75" s="5"/>
      <c r="C75" s="5"/>
      <c r="D75" s="5"/>
      <c r="E75" s="5"/>
      <c r="F75" s="5"/>
      <c r="G75" s="5"/>
      <c r="H75" s="5"/>
      <c r="I75" s="5"/>
    </row>
    <row r="77" spans="1:19" ht="16.5">
      <c r="A77" s="29" t="s">
        <v>31</v>
      </c>
      <c r="B77" s="29"/>
      <c r="C77" s="29"/>
      <c r="D77" s="29"/>
      <c r="E77" s="29"/>
      <c r="F77" s="29"/>
      <c r="G77" s="29"/>
      <c r="H77" s="29"/>
      <c r="I77" s="2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5.75">
      <c r="A78" s="27" t="s">
        <v>79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80" spans="1:19" ht="30" customHeight="1">
      <c r="A80" s="33" t="s">
        <v>5</v>
      </c>
      <c r="B80" s="33" t="s">
        <v>0</v>
      </c>
      <c r="C80" s="33" t="s">
        <v>32</v>
      </c>
      <c r="D80" s="33" t="s">
        <v>33</v>
      </c>
      <c r="E80" s="33"/>
      <c r="F80" s="33" t="s">
        <v>34</v>
      </c>
      <c r="G80" s="33"/>
      <c r="H80" s="33" t="s">
        <v>35</v>
      </c>
      <c r="I80" s="33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5.75">
      <c r="A81" s="33"/>
      <c r="B81" s="33"/>
      <c r="C81" s="33"/>
      <c r="D81" s="6" t="s">
        <v>40</v>
      </c>
      <c r="E81" s="6" t="s">
        <v>41</v>
      </c>
      <c r="F81" s="6" t="s">
        <v>40</v>
      </c>
      <c r="G81" s="6" t="s">
        <v>41</v>
      </c>
      <c r="H81" s="6" t="s">
        <v>56</v>
      </c>
      <c r="I81" s="6" t="s">
        <v>57</v>
      </c>
      <c r="J81" s="15" t="s">
        <v>58</v>
      </c>
      <c r="K81" s="15" t="s">
        <v>59</v>
      </c>
      <c r="L81" s="15" t="s">
        <v>60</v>
      </c>
      <c r="M81" s="15" t="s">
        <v>61</v>
      </c>
      <c r="N81" s="15" t="s">
        <v>62</v>
      </c>
      <c r="O81" s="15" t="s">
        <v>63</v>
      </c>
      <c r="P81" s="15" t="s">
        <v>64</v>
      </c>
      <c r="Q81" s="15" t="s">
        <v>66</v>
      </c>
      <c r="R81" s="15" t="s">
        <v>65</v>
      </c>
      <c r="S81" s="15" t="s">
        <v>67</v>
      </c>
    </row>
    <row r="82" spans="1:19" ht="30">
      <c r="A82" s="10" t="s">
        <v>36</v>
      </c>
      <c r="B82" s="11" t="s">
        <v>37</v>
      </c>
      <c r="C82" s="10" t="s">
        <v>38</v>
      </c>
      <c r="D82" s="12"/>
      <c r="E82" s="12"/>
      <c r="F82" s="12"/>
      <c r="G82" s="12"/>
      <c r="H82" s="13">
        <f>'[31]Топливо'!$R$226</f>
        <v>1476.8266087190245</v>
      </c>
      <c r="I82" s="13">
        <f>'[31]Топливо'!$X$226</f>
        <v>1434.8521099091292</v>
      </c>
      <c r="J82" s="13">
        <f>'[31]Топливо'!$AD$226</f>
        <v>1436.524229482591</v>
      </c>
      <c r="K82" s="13">
        <f>'[31]Топливо'!$AJ$226</f>
        <v>1508.8789677638392</v>
      </c>
      <c r="L82" s="13">
        <f>'[31]Топливо'!$AP$226</f>
        <v>1457.5513993302452</v>
      </c>
      <c r="M82" s="13">
        <f>'[31]Топливо'!$AV$226</f>
        <v>1512.9285782484517</v>
      </c>
      <c r="N82" s="13">
        <f>'[31]Топливо'!$BB$226</f>
        <v>1498.0134589586014</v>
      </c>
      <c r="O82" s="13">
        <f>'[31]Топливо'!$BH$226</f>
        <v>1511.5971397277865</v>
      </c>
      <c r="P82" s="13">
        <f>'[31]Топливо'!$BN$226</f>
        <v>1458.6427743537715</v>
      </c>
      <c r="Q82" s="13">
        <f>'[31]Топливо'!$BT$226</f>
        <v>1512.0731856348634</v>
      </c>
      <c r="R82" s="13">
        <f>'[31]Топливо'!$BZ$226</f>
        <v>1456.480287840879</v>
      </c>
      <c r="S82" s="13">
        <f>'[31]Топливо'!$CF$226</f>
        <v>1471.7519554739538</v>
      </c>
    </row>
    <row r="83" spans="1:19" ht="30">
      <c r="A83" s="10"/>
      <c r="B83" s="11" t="s">
        <v>39</v>
      </c>
      <c r="C83" s="10" t="s">
        <v>38</v>
      </c>
      <c r="D83" s="12"/>
      <c r="E83" s="12"/>
      <c r="F83" s="12"/>
      <c r="G83" s="12"/>
      <c r="H83" s="13">
        <f>'[31]Топливо'!$R$192</f>
        <v>1379.1744006719855</v>
      </c>
      <c r="I83" s="13">
        <f>'[31]Топливо'!$X$192</f>
        <v>1339.9458971113359</v>
      </c>
      <c r="J83" s="13">
        <f>'[31]Топливо'!$AD$192</f>
        <v>1341.5086256846644</v>
      </c>
      <c r="K83" s="13">
        <f>'[31]Топливо'!$AJ$192</f>
        <v>1409.129876414803</v>
      </c>
      <c r="L83" s="13">
        <f>'[31]Топливо'!$AP$192</f>
        <v>1361.1601862899488</v>
      </c>
      <c r="M83" s="13">
        <f>'[31]Топливо'!$AV$192</f>
        <v>1412.9145591107026</v>
      </c>
      <c r="N83" s="13">
        <f>'[31]Топливо'!$BB$192</f>
        <v>1398.920213980001</v>
      </c>
      <c r="O83" s="13">
        <f>'[31]Топливо'!$BH$192</f>
        <v>1411.615242736249</v>
      </c>
      <c r="P83" s="13">
        <f>'[31]Топливо'!$BN$192</f>
        <v>1362.1251816390386</v>
      </c>
      <c r="Q83" s="13">
        <f>'[31]Топливо'!$BT$192</f>
        <v>1412.0601454531432</v>
      </c>
      <c r="R83" s="13">
        <f>'[31]Топливо'!$BZ$192</f>
        <v>1360.104166206429</v>
      </c>
      <c r="S83" s="13">
        <f>'[31]Топливо'!$CF$192</f>
        <v>1374.376752779396</v>
      </c>
    </row>
    <row r="84" spans="1:9" ht="15.75">
      <c r="A84" s="4" t="s">
        <v>11</v>
      </c>
      <c r="B84" s="5"/>
      <c r="C84" s="5"/>
      <c r="D84" s="5"/>
      <c r="E84" s="5"/>
      <c r="F84" s="5"/>
      <c r="G84" s="5"/>
      <c r="H84" s="5"/>
      <c r="I84" s="5"/>
    </row>
    <row r="86" spans="1:19" ht="16.5">
      <c r="A86" s="29" t="s">
        <v>31</v>
      </c>
      <c r="B86" s="29"/>
      <c r="C86" s="29"/>
      <c r="D86" s="29"/>
      <c r="E86" s="29"/>
      <c r="F86" s="29"/>
      <c r="G86" s="29"/>
      <c r="H86" s="29"/>
      <c r="I86" s="2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.75">
      <c r="A87" s="27" t="s">
        <v>80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9" spans="1:19" ht="30" customHeight="1">
      <c r="A89" s="33" t="s">
        <v>5</v>
      </c>
      <c r="B89" s="33" t="s">
        <v>0</v>
      </c>
      <c r="C89" s="33" t="s">
        <v>32</v>
      </c>
      <c r="D89" s="33" t="s">
        <v>33</v>
      </c>
      <c r="E89" s="33"/>
      <c r="F89" s="33" t="s">
        <v>34</v>
      </c>
      <c r="G89" s="33"/>
      <c r="H89" s="33" t="s">
        <v>35</v>
      </c>
      <c r="I89" s="33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.75">
      <c r="A90" s="33"/>
      <c r="B90" s="33"/>
      <c r="C90" s="33"/>
      <c r="D90" s="6" t="s">
        <v>40</v>
      </c>
      <c r="E90" s="6" t="s">
        <v>41</v>
      </c>
      <c r="F90" s="6" t="s">
        <v>40</v>
      </c>
      <c r="G90" s="6" t="s">
        <v>41</v>
      </c>
      <c r="H90" s="6" t="s">
        <v>56</v>
      </c>
      <c r="I90" s="6" t="s">
        <v>57</v>
      </c>
      <c r="J90" s="15" t="s">
        <v>58</v>
      </c>
      <c r="K90" s="15" t="s">
        <v>59</v>
      </c>
      <c r="L90" s="15" t="s">
        <v>60</v>
      </c>
      <c r="M90" s="15" t="s">
        <v>61</v>
      </c>
      <c r="N90" s="15" t="s">
        <v>62</v>
      </c>
      <c r="O90" s="15" t="s">
        <v>63</v>
      </c>
      <c r="P90" s="15" t="s">
        <v>64</v>
      </c>
      <c r="Q90" s="15" t="s">
        <v>66</v>
      </c>
      <c r="R90" s="15" t="s">
        <v>65</v>
      </c>
      <c r="S90" s="15" t="s">
        <v>67</v>
      </c>
    </row>
    <row r="91" spans="1:19" ht="30">
      <c r="A91" s="10" t="s">
        <v>36</v>
      </c>
      <c r="B91" s="11" t="s">
        <v>37</v>
      </c>
      <c r="C91" s="10" t="s">
        <v>38</v>
      </c>
      <c r="D91" s="12"/>
      <c r="E91" s="12"/>
      <c r="F91" s="12"/>
      <c r="G91" s="12"/>
      <c r="H91" s="13">
        <f>'[32]Топливо'!$R$213</f>
        <v>1190.7863920226193</v>
      </c>
      <c r="I91" s="13">
        <f>'[32]Топливо'!$X$213</f>
        <v>1145.3373615471796</v>
      </c>
      <c r="J91" s="13">
        <f>'[32]Топливо'!$AD$213</f>
        <v>1155.4025645169681</v>
      </c>
      <c r="K91" s="13">
        <f>'[32]Топливо'!$AJ$213</f>
        <v>1210.0942414737874</v>
      </c>
      <c r="L91" s="13">
        <f>'[32]Топливо'!$AP$213</f>
        <v>1197.0473239656046</v>
      </c>
      <c r="M91" s="13">
        <f>'[32]Топливо'!$AV$213</f>
        <v>1187.7692430356703</v>
      </c>
      <c r="N91" s="13">
        <f>'[32]Топливо'!$BB$213</f>
        <v>1168.7902550154938</v>
      </c>
      <c r="O91" s="13">
        <f>'[32]Топливо'!$BH$213</f>
        <v>1159.072350461986</v>
      </c>
      <c r="P91" s="13">
        <f>'[32]Топливо'!$BN$213</f>
        <v>1096.9549030656485</v>
      </c>
      <c r="Q91" s="13">
        <f>'[32]Топливо'!$BT$213</f>
        <v>1127.8485507818284</v>
      </c>
      <c r="R91" s="13">
        <f>'[32]Топливо'!$BZ$213</f>
        <v>1126.0030657899424</v>
      </c>
      <c r="S91" s="13">
        <f>'[32]Топливо'!$CF$213</f>
        <v>1124.903402947921</v>
      </c>
    </row>
    <row r="92" spans="1:19" ht="30">
      <c r="A92" s="10"/>
      <c r="B92" s="11" t="s">
        <v>39</v>
      </c>
      <c r="C92" s="10" t="s">
        <v>38</v>
      </c>
      <c r="D92" s="12"/>
      <c r="E92" s="12"/>
      <c r="F92" s="12"/>
      <c r="G92" s="12"/>
      <c r="H92" s="13">
        <f>'[32]Топливо'!$R$181</f>
        <v>1111.8470953482424</v>
      </c>
      <c r="I92" s="13">
        <f>'[32]Топливо'!$X$181</f>
        <v>1069.3713659319435</v>
      </c>
      <c r="J92" s="13">
        <f>'[32]Топливо'!$AD$181</f>
        <v>1078.7780976794095</v>
      </c>
      <c r="K92" s="13">
        <f>'[32]Топливо'!$AJ$181</f>
        <v>1129.8918144614836</v>
      </c>
      <c r="L92" s="13">
        <f>'[32]Топливо'!$AP$181</f>
        <v>1117.6984336127146</v>
      </c>
      <c r="M92" s="13">
        <f>'[32]Топливо'!$AV$181</f>
        <v>1109.0273299398789</v>
      </c>
      <c r="N92" s="13">
        <f>'[32]Топливо'!$BB$181</f>
        <v>1091.234976649994</v>
      </c>
      <c r="O92" s="13">
        <f>'[32]Топливо'!$BH$181</f>
        <v>1082.152822861669</v>
      </c>
      <c r="P92" s="13">
        <f>'[32]Топливо'!$BN$181</f>
        <v>1024.0991337062135</v>
      </c>
      <c r="Q92" s="13">
        <f>'[32]Топливо'!$BT$181</f>
        <v>1052.97170166526</v>
      </c>
      <c r="R92" s="13">
        <f>'[32]Топливо'!$BZ$181</f>
        <v>1051.2469493363947</v>
      </c>
      <c r="S92" s="13">
        <f>'[32]Топливо'!$CF$181</f>
        <v>1050.2192270541316</v>
      </c>
    </row>
    <row r="93" spans="1:9" ht="15.75">
      <c r="A93" s="4" t="s">
        <v>11</v>
      </c>
      <c r="B93" s="5"/>
      <c r="C93" s="5"/>
      <c r="D93" s="5"/>
      <c r="E93" s="5"/>
      <c r="F93" s="5"/>
      <c r="G93" s="5"/>
      <c r="H93" s="5"/>
      <c r="I93" s="5"/>
    </row>
    <row r="95" spans="1:19" ht="16.5">
      <c r="A95" s="29" t="s">
        <v>31</v>
      </c>
      <c r="B95" s="29"/>
      <c r="C95" s="29"/>
      <c r="D95" s="29"/>
      <c r="E95" s="29"/>
      <c r="F95" s="29"/>
      <c r="G95" s="29"/>
      <c r="H95" s="29"/>
      <c r="I95" s="2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.75">
      <c r="A96" s="27" t="s">
        <v>81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8" spans="1:19" ht="30" customHeight="1">
      <c r="A98" s="33" t="s">
        <v>5</v>
      </c>
      <c r="B98" s="33" t="s">
        <v>0</v>
      </c>
      <c r="C98" s="33" t="s">
        <v>32</v>
      </c>
      <c r="D98" s="33" t="s">
        <v>33</v>
      </c>
      <c r="E98" s="33"/>
      <c r="F98" s="33" t="s">
        <v>34</v>
      </c>
      <c r="G98" s="33"/>
      <c r="H98" s="33" t="s">
        <v>35</v>
      </c>
      <c r="I98" s="33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.75">
      <c r="A99" s="33"/>
      <c r="B99" s="33"/>
      <c r="C99" s="33"/>
      <c r="D99" s="6" t="s">
        <v>40</v>
      </c>
      <c r="E99" s="6" t="s">
        <v>41</v>
      </c>
      <c r="F99" s="6" t="s">
        <v>40</v>
      </c>
      <c r="G99" s="6" t="s">
        <v>41</v>
      </c>
      <c r="H99" s="6" t="s">
        <v>56</v>
      </c>
      <c r="I99" s="6" t="s">
        <v>57</v>
      </c>
      <c r="J99" s="15" t="s">
        <v>58</v>
      </c>
      <c r="K99" s="15" t="s">
        <v>59</v>
      </c>
      <c r="L99" s="15" t="s">
        <v>60</v>
      </c>
      <c r="M99" s="15" t="s">
        <v>61</v>
      </c>
      <c r="N99" s="15" t="s">
        <v>62</v>
      </c>
      <c r="O99" s="15" t="s">
        <v>63</v>
      </c>
      <c r="P99" s="15" t="s">
        <v>64</v>
      </c>
      <c r="Q99" s="15" t="s">
        <v>66</v>
      </c>
      <c r="R99" s="15" t="s">
        <v>65</v>
      </c>
      <c r="S99" s="15" t="s">
        <v>67</v>
      </c>
    </row>
    <row r="100" spans="1:19" ht="30">
      <c r="A100" s="10" t="s">
        <v>36</v>
      </c>
      <c r="B100" s="11" t="s">
        <v>37</v>
      </c>
      <c r="C100" s="10" t="s">
        <v>38</v>
      </c>
      <c r="D100" s="12"/>
      <c r="E100" s="12"/>
      <c r="F100" s="12"/>
      <c r="G100" s="12"/>
      <c r="H100" s="13">
        <f>'[33]Топливо'!$R$226</f>
        <v>1450.3337651214372</v>
      </c>
      <c r="I100" s="13">
        <f>'[33]Топливо'!$X$226</f>
        <v>1362.8420413092915</v>
      </c>
      <c r="J100" s="13">
        <f>'[33]Топливо'!$AD$226</f>
        <v>1344.601960243341</v>
      </c>
      <c r="K100" s="13">
        <f>'[33]Топливо'!$AJ$226</f>
        <v>1400.0779496620157</v>
      </c>
      <c r="L100" s="13">
        <f>'[33]Топливо'!$AP$226</f>
        <v>1385.4239445053825</v>
      </c>
      <c r="M100" s="13">
        <f>'[33]Топливо'!$AV$226</f>
        <v>1429.3467358868047</v>
      </c>
      <c r="N100" s="13">
        <f>'[33]Топливо'!$BB$226</f>
        <v>1402.1916398932644</v>
      </c>
      <c r="O100" s="13">
        <f>'[33]Топливо'!$BH$226</f>
        <v>1440.1113280709278</v>
      </c>
      <c r="P100" s="13">
        <f>'[33]Топливо'!$BN$226</f>
        <v>1401.1984358231346</v>
      </c>
      <c r="Q100" s="13">
        <f>'[33]Топливо'!$BT$226</f>
        <v>1433.8533595650952</v>
      </c>
      <c r="R100" s="13">
        <f>'[33]Топливо'!$BZ$226</f>
        <v>1356.2764927272563</v>
      </c>
      <c r="S100" s="13">
        <f>'[33]Топливо'!$CF$226</f>
        <v>1413.5541162530274</v>
      </c>
    </row>
    <row r="101" spans="1:19" ht="30">
      <c r="A101" s="10"/>
      <c r="B101" s="11" t="s">
        <v>39</v>
      </c>
      <c r="C101" s="10" t="s">
        <v>38</v>
      </c>
      <c r="D101" s="12"/>
      <c r="E101" s="12"/>
      <c r="F101" s="12"/>
      <c r="G101" s="12"/>
      <c r="H101" s="13">
        <f>'[33]Топливо'!$R$192</f>
        <v>1354.4147337583524</v>
      </c>
      <c r="I101" s="13">
        <f>'[33]Топливо'!$X$192</f>
        <v>1272.6467675787771</v>
      </c>
      <c r="J101" s="13">
        <f>'[33]Топливо'!$AD$192</f>
        <v>1255.599962844244</v>
      </c>
      <c r="K101" s="13">
        <f>'[33]Топливо'!$AJ$192</f>
        <v>1307.4466819271174</v>
      </c>
      <c r="L101" s="13">
        <f>'[33]Топливо'!$AP$192</f>
        <v>1293.7513500050304</v>
      </c>
      <c r="M101" s="13">
        <f>'[33]Топливо'!$AV$192</f>
        <v>1334.8006877446774</v>
      </c>
      <c r="N101" s="13">
        <f>'[33]Топливо'!$BB$192</f>
        <v>1309.3671120497797</v>
      </c>
      <c r="O101" s="13">
        <f>'[33]Топливо'!$BH$192</f>
        <v>1344.8060729634838</v>
      </c>
      <c r="P101" s="13">
        <f>'[33]Топливо'!$BN$192</f>
        <v>1308.4388839468545</v>
      </c>
      <c r="Q101" s="13">
        <f>'[33]Топливо'!$BT$192</f>
        <v>1338.957504266444</v>
      </c>
      <c r="R101" s="13">
        <f>'[33]Топливо'!$BZ$192</f>
        <v>1266.4557595581832</v>
      </c>
      <c r="S101" s="13">
        <f>'[33]Топливо'!$CF$192</f>
        <v>1319.9862488346048</v>
      </c>
    </row>
    <row r="102" spans="1:9" ht="15.75">
      <c r="A102" s="4" t="s">
        <v>11</v>
      </c>
      <c r="B102" s="5"/>
      <c r="C102" s="5"/>
      <c r="D102" s="5"/>
      <c r="E102" s="5"/>
      <c r="F102" s="5"/>
      <c r="G102" s="5"/>
      <c r="H102" s="5"/>
      <c r="I102" s="5"/>
    </row>
    <row r="104" spans="1:19" ht="16.5">
      <c r="A104" s="29" t="s">
        <v>31</v>
      </c>
      <c r="B104" s="29"/>
      <c r="C104" s="29"/>
      <c r="D104" s="29"/>
      <c r="E104" s="29"/>
      <c r="F104" s="29"/>
      <c r="G104" s="29"/>
      <c r="H104" s="29"/>
      <c r="I104" s="2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.75">
      <c r="A105" s="27" t="s">
        <v>82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7" spans="1:19" ht="30" customHeight="1">
      <c r="A107" s="33" t="s">
        <v>5</v>
      </c>
      <c r="B107" s="33" t="s">
        <v>0</v>
      </c>
      <c r="C107" s="33" t="s">
        <v>32</v>
      </c>
      <c r="D107" s="33" t="s">
        <v>33</v>
      </c>
      <c r="E107" s="33"/>
      <c r="F107" s="33" t="s">
        <v>34</v>
      </c>
      <c r="G107" s="33"/>
      <c r="H107" s="33" t="s">
        <v>35</v>
      </c>
      <c r="I107" s="33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.75">
      <c r="A108" s="33"/>
      <c r="B108" s="33"/>
      <c r="C108" s="33"/>
      <c r="D108" s="6" t="s">
        <v>40</v>
      </c>
      <c r="E108" s="6" t="s">
        <v>41</v>
      </c>
      <c r="F108" s="6" t="s">
        <v>40</v>
      </c>
      <c r="G108" s="6" t="s">
        <v>41</v>
      </c>
      <c r="H108" s="6" t="s">
        <v>56</v>
      </c>
      <c r="I108" s="6" t="s">
        <v>57</v>
      </c>
      <c r="J108" s="15" t="s">
        <v>58</v>
      </c>
      <c r="K108" s="15" t="s">
        <v>59</v>
      </c>
      <c r="L108" s="15" t="s">
        <v>60</v>
      </c>
      <c r="M108" s="15" t="s">
        <v>61</v>
      </c>
      <c r="N108" s="15" t="s">
        <v>62</v>
      </c>
      <c r="O108" s="15" t="s">
        <v>63</v>
      </c>
      <c r="P108" s="15" t="s">
        <v>64</v>
      </c>
      <c r="Q108" s="15" t="s">
        <v>66</v>
      </c>
      <c r="R108" s="15" t="s">
        <v>65</v>
      </c>
      <c r="S108" s="15" t="s">
        <v>67</v>
      </c>
    </row>
    <row r="109" spans="1:19" ht="30">
      <c r="A109" s="10" t="s">
        <v>36</v>
      </c>
      <c r="B109" s="11" t="s">
        <v>37</v>
      </c>
      <c r="C109" s="10" t="s">
        <v>38</v>
      </c>
      <c r="D109" s="12"/>
      <c r="E109" s="12"/>
      <c r="F109" s="12"/>
      <c r="G109" s="12"/>
      <c r="H109" s="13">
        <f>'[34]Топливо'!$R$200</f>
        <v>1581.5826470441118</v>
      </c>
      <c r="I109" s="13">
        <f>'[34]Топливо'!$X$200</f>
        <v>1579.91475692116</v>
      </c>
      <c r="J109" s="13">
        <f>'[34]Топливо'!$AD$200</f>
        <v>1590.139588826892</v>
      </c>
      <c r="K109" s="13">
        <f>'[34]Топливо'!$AJ$200</f>
        <v>1663.940121275269</v>
      </c>
      <c r="L109" s="13">
        <f>'[34]Топливо'!$AP$200</f>
        <v>1566.337058853773</v>
      </c>
      <c r="M109" s="13">
        <f>'[34]Топливо'!$AV$200</f>
        <v>1667.5165984210605</v>
      </c>
      <c r="N109" s="13">
        <f>'[34]Топливо'!$BB$200</f>
        <v>1596.1277890247006</v>
      </c>
      <c r="O109" s="13">
        <f>'[34]Топливо'!$BH$200</f>
        <v>1596.1277890247006</v>
      </c>
      <c r="P109" s="13">
        <f>'[34]Топливо'!$BN$200</f>
        <v>1746.6617617026511</v>
      </c>
      <c r="Q109" s="13">
        <f>'[34]Топливо'!$BT$200</f>
        <v>1701.8810184103731</v>
      </c>
      <c r="R109" s="13">
        <f>'[34]Топливо'!$BZ$200</f>
        <v>1737.9052104116133</v>
      </c>
      <c r="S109" s="13">
        <f>'[34]Топливо'!$CF$200</f>
        <v>1628.8802469103855</v>
      </c>
    </row>
    <row r="110" spans="1:19" ht="30">
      <c r="A110" s="10"/>
      <c r="B110" s="11" t="s">
        <v>39</v>
      </c>
      <c r="C110" s="10" t="s">
        <v>38</v>
      </c>
      <c r="D110" s="12"/>
      <c r="E110" s="12"/>
      <c r="F110" s="12"/>
      <c r="G110" s="12"/>
      <c r="H110" s="13">
        <f>'[34]Топливо'!$R$170</f>
        <v>1477.0772402281418</v>
      </c>
      <c r="I110" s="13">
        <f>'[34]Топливо'!$X$170</f>
        <v>1475.5184644122992</v>
      </c>
      <c r="J110" s="13">
        <f>'[34]Топливо'!$AD$170</f>
        <v>1485.0743820812074</v>
      </c>
      <c r="K110" s="13">
        <f>'[34]Топливо'!$AJ$170</f>
        <v>1554.0468423133354</v>
      </c>
      <c r="L110" s="13">
        <f>'[34]Топливо'!$AP$171</f>
        <v>1462.829026966143</v>
      </c>
      <c r="M110" s="13">
        <f>'[34]Топливо'!$AV$170</f>
        <v>1557.389344318748</v>
      </c>
      <c r="N110" s="13">
        <f>'[34]Топливо'!$BB$171</f>
        <v>1490.6158495557947</v>
      </c>
      <c r="O110" s="13">
        <f>'[34]Топливо'!$BH$171</f>
        <v>1490.6158495557947</v>
      </c>
      <c r="P110" s="13">
        <f>'[34]Топливо'!$BN$170</f>
        <v>1631.3018053295802</v>
      </c>
      <c r="Q110" s="13">
        <f>'[34]Топливо'!$BT$170</f>
        <v>1589.4506433741803</v>
      </c>
      <c r="R110" s="13">
        <f>'[34]Топливо'!$BZ$170</f>
        <v>1623.118112534218</v>
      </c>
      <c r="S110" s="13">
        <f>'[34]Топливо'!$CF$170</f>
        <v>1521.225623280734</v>
      </c>
    </row>
    <row r="111" spans="1:9" ht="15.75">
      <c r="A111" s="4" t="s">
        <v>11</v>
      </c>
      <c r="B111" s="5"/>
      <c r="C111" s="5"/>
      <c r="D111" s="5"/>
      <c r="E111" s="5"/>
      <c r="F111" s="5"/>
      <c r="G111" s="5"/>
      <c r="H111" s="5"/>
      <c r="I111" s="5"/>
    </row>
    <row r="113" spans="1:19" ht="16.5">
      <c r="A113" s="29" t="s">
        <v>31</v>
      </c>
      <c r="B113" s="29"/>
      <c r="C113" s="29"/>
      <c r="D113" s="29"/>
      <c r="E113" s="29"/>
      <c r="F113" s="29"/>
      <c r="G113" s="29"/>
      <c r="H113" s="29"/>
      <c r="I113" s="2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.75">
      <c r="A114" s="27" t="s">
        <v>83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6" spans="1:19" ht="30" customHeight="1">
      <c r="A116" s="33" t="s">
        <v>5</v>
      </c>
      <c r="B116" s="33" t="s">
        <v>0</v>
      </c>
      <c r="C116" s="33" t="s">
        <v>32</v>
      </c>
      <c r="D116" s="33" t="s">
        <v>33</v>
      </c>
      <c r="E116" s="33"/>
      <c r="F116" s="33" t="s">
        <v>34</v>
      </c>
      <c r="G116" s="33"/>
      <c r="H116" s="33" t="s">
        <v>35</v>
      </c>
      <c r="I116" s="33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.75">
      <c r="A117" s="33"/>
      <c r="B117" s="33"/>
      <c r="C117" s="33"/>
      <c r="D117" s="6" t="s">
        <v>40</v>
      </c>
      <c r="E117" s="6" t="s">
        <v>41</v>
      </c>
      <c r="F117" s="6" t="s">
        <v>40</v>
      </c>
      <c r="G117" s="6" t="s">
        <v>41</v>
      </c>
      <c r="H117" s="6" t="s">
        <v>56</v>
      </c>
      <c r="I117" s="6" t="s">
        <v>57</v>
      </c>
      <c r="J117" s="15" t="s">
        <v>58</v>
      </c>
      <c r="K117" s="15" t="s">
        <v>59</v>
      </c>
      <c r="L117" s="15" t="s">
        <v>60</v>
      </c>
      <c r="M117" s="15" t="s">
        <v>61</v>
      </c>
      <c r="N117" s="15" t="s">
        <v>62</v>
      </c>
      <c r="O117" s="15" t="s">
        <v>63</v>
      </c>
      <c r="P117" s="15" t="s">
        <v>64</v>
      </c>
      <c r="Q117" s="15" t="s">
        <v>66</v>
      </c>
      <c r="R117" s="15" t="s">
        <v>65</v>
      </c>
      <c r="S117" s="15" t="s">
        <v>67</v>
      </c>
    </row>
    <row r="118" spans="1:19" ht="30">
      <c r="A118" s="10" t="s">
        <v>36</v>
      </c>
      <c r="B118" s="11" t="s">
        <v>37</v>
      </c>
      <c r="C118" s="10" t="s">
        <v>38</v>
      </c>
      <c r="D118" s="12"/>
      <c r="E118" s="12"/>
      <c r="F118" s="12"/>
      <c r="G118" s="12"/>
      <c r="H118" s="13">
        <f>'[35]Топливо'!$R$213</f>
        <v>1466.7873862841866</v>
      </c>
      <c r="I118" s="13">
        <f>'[35]Топливо'!$X$213</f>
        <v>1483.6662127345292</v>
      </c>
      <c r="J118" s="13">
        <f>'[35]Топливо'!$AD$213</f>
        <v>1499.571241227192</v>
      </c>
      <c r="K118" s="13">
        <f>'[35]Топливо'!$AJ$213</f>
        <v>1497.58435083663</v>
      </c>
      <c r="L118" s="13">
        <f>'[35]Топливо'!$AP$213</f>
        <v>1495.1262293960028</v>
      </c>
      <c r="M118" s="13">
        <f>'[35]Топливо'!$AV$213</f>
        <v>1446.259241944864</v>
      </c>
      <c r="N118" s="13">
        <f>'[35]Топливо'!$BB$213</f>
        <v>1509.998795769541</v>
      </c>
      <c r="O118" s="13">
        <f>'[35]Топливо'!$BH$213</f>
        <v>1739.9713601379879</v>
      </c>
      <c r="P118" s="13">
        <f>'[35]Топливо'!$BN$213</f>
        <v>1709.7059097907675</v>
      </c>
      <c r="Q118" s="13">
        <f>'[35]Топливо'!$BT$213</f>
        <v>1689.9417880805333</v>
      </c>
      <c r="R118" s="13">
        <f>'[35]Топливо'!$BZ$213</f>
        <v>1684.6977366282626</v>
      </c>
      <c r="S118" s="13">
        <f>'[35]Топливо'!$CF$213</f>
        <v>1711.5387429643083</v>
      </c>
    </row>
    <row r="119" spans="1:19" ht="30">
      <c r="A119" s="10"/>
      <c r="B119" s="11" t="s">
        <v>39</v>
      </c>
      <c r="C119" s="10" t="s">
        <v>38</v>
      </c>
      <c r="D119" s="12"/>
      <c r="E119" s="12"/>
      <c r="F119" s="12"/>
      <c r="G119" s="12"/>
      <c r="H119" s="13">
        <f>'[35]Топливо'!$R$181</f>
        <v>1369.7919497983053</v>
      </c>
      <c r="I119" s="13">
        <f>'[35]Топливо'!$X$181</f>
        <v>1385.5665539575039</v>
      </c>
      <c r="J119" s="13">
        <f>'[35]Топливо'!$AD$181</f>
        <v>1400.4310665674693</v>
      </c>
      <c r="K119" s="13">
        <f>'[35]Топливо'!$AJ$181</f>
        <v>1398.5741596604018</v>
      </c>
      <c r="L119" s="13">
        <f>'[35]Топливо'!$AP$181</f>
        <v>1396.2768499028064</v>
      </c>
      <c r="M119" s="13">
        <f>'[35]Топливо'!$AV$181</f>
        <v>1350.6067681727702</v>
      </c>
      <c r="N119" s="13">
        <f>'[35]Топливо'!$BB$181</f>
        <v>1410.1214633360194</v>
      </c>
      <c r="O119" s="13">
        <f>'[35]Топливо'!$BH$181</f>
        <v>1625.0490935869043</v>
      </c>
      <c r="P119" s="13">
        <f>'[35]Топливо'!$BN$181</f>
        <v>1596.7636259726796</v>
      </c>
      <c r="Q119" s="13">
        <f>'[35]Топливо'!$BT$181</f>
        <v>1578.2924841874142</v>
      </c>
      <c r="R119" s="13">
        <f>'[35]Топливо'!$BZ$181</f>
        <v>1573.3915015217406</v>
      </c>
      <c r="S119" s="13">
        <f>'[35]Топливо'!$CF$181</f>
        <v>1598.4765541722506</v>
      </c>
    </row>
    <row r="120" spans="1:9" ht="15.75">
      <c r="A120" s="4" t="s">
        <v>11</v>
      </c>
      <c r="B120" s="5"/>
      <c r="C120" s="5"/>
      <c r="D120" s="5"/>
      <c r="E120" s="5"/>
      <c r="F120" s="5"/>
      <c r="G120" s="5"/>
      <c r="H120" s="5"/>
      <c r="I120" s="5"/>
    </row>
    <row r="122" spans="1:19" ht="16.5">
      <c r="A122" s="29" t="s">
        <v>31</v>
      </c>
      <c r="B122" s="29"/>
      <c r="C122" s="29"/>
      <c r="D122" s="29"/>
      <c r="E122" s="29"/>
      <c r="F122" s="29"/>
      <c r="G122" s="29"/>
      <c r="H122" s="29"/>
      <c r="I122" s="2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.75">
      <c r="A123" s="27" t="s">
        <v>84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5" spans="1:19" ht="30" customHeight="1">
      <c r="A125" s="33" t="s">
        <v>5</v>
      </c>
      <c r="B125" s="33" t="s">
        <v>0</v>
      </c>
      <c r="C125" s="33" t="s">
        <v>32</v>
      </c>
      <c r="D125" s="33" t="s">
        <v>33</v>
      </c>
      <c r="E125" s="33"/>
      <c r="F125" s="33" t="s">
        <v>34</v>
      </c>
      <c r="G125" s="33"/>
      <c r="H125" s="33" t="s">
        <v>35</v>
      </c>
      <c r="I125" s="33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.75">
      <c r="A126" s="33"/>
      <c r="B126" s="33"/>
      <c r="C126" s="33"/>
      <c r="D126" s="6" t="s">
        <v>40</v>
      </c>
      <c r="E126" s="6" t="s">
        <v>41</v>
      </c>
      <c r="F126" s="6" t="s">
        <v>40</v>
      </c>
      <c r="G126" s="6" t="s">
        <v>41</v>
      </c>
      <c r="H126" s="6" t="s">
        <v>56</v>
      </c>
      <c r="I126" s="6" t="s">
        <v>57</v>
      </c>
      <c r="J126" s="15" t="s">
        <v>58</v>
      </c>
      <c r="K126" s="15" t="s">
        <v>59</v>
      </c>
      <c r="L126" s="15" t="s">
        <v>60</v>
      </c>
      <c r="M126" s="15" t="s">
        <v>61</v>
      </c>
      <c r="N126" s="15" t="s">
        <v>62</v>
      </c>
      <c r="O126" s="15" t="s">
        <v>63</v>
      </c>
      <c r="P126" s="15" t="s">
        <v>64</v>
      </c>
      <c r="Q126" s="15" t="s">
        <v>66</v>
      </c>
      <c r="R126" s="15" t="s">
        <v>65</v>
      </c>
      <c r="S126" s="15" t="s">
        <v>67</v>
      </c>
    </row>
    <row r="127" spans="1:19" ht="30">
      <c r="A127" s="10" t="s">
        <v>36</v>
      </c>
      <c r="B127" s="11" t="s">
        <v>37</v>
      </c>
      <c r="C127" s="10" t="s">
        <v>38</v>
      </c>
      <c r="D127" s="12"/>
      <c r="E127" s="12"/>
      <c r="F127" s="12"/>
      <c r="G127" s="12"/>
      <c r="H127" s="13">
        <f>'[36]Топливо'!$R$213</f>
        <v>869.9420883852289</v>
      </c>
      <c r="I127" s="13">
        <f>'[36]Топливо'!$X$213</f>
        <v>869.9205242744586</v>
      </c>
      <c r="J127" s="13">
        <f>'[36]Топливо'!$AD$213</f>
        <v>869.8497427882066</v>
      </c>
      <c r="K127" s="13">
        <f>'[36]Топливо'!$AJ$213</f>
        <v>866.6183980561486</v>
      </c>
      <c r="L127" s="13">
        <f>'[36]Топливо'!$AP$213</f>
        <v>875.3428044910692</v>
      </c>
      <c r="M127" s="13">
        <f>'[36]Топливо'!$AV$213</f>
        <v>870.8686417220036</v>
      </c>
      <c r="N127" s="13">
        <f>'[36]Топливо'!$BB$213</f>
        <v>898.5877595500076</v>
      </c>
      <c r="O127" s="13">
        <f>'[36]Топливо'!$BH$213</f>
        <v>898.5762001469383</v>
      </c>
      <c r="P127" s="13">
        <f>'[36]Топливо'!$BN$213</f>
        <v>906.8140811359959</v>
      </c>
      <c r="Q127" s="13">
        <f>'[36]Топливо'!$BT$213</f>
        <v>891.0306741129746</v>
      </c>
      <c r="R127" s="13">
        <f>'[36]Топливо'!$BZ$213</f>
        <v>891.1064318729699</v>
      </c>
      <c r="S127" s="13">
        <f>'[36]Топливо'!$CF$213</f>
        <v>887.3914364820624</v>
      </c>
    </row>
    <row r="128" spans="1:19" ht="30">
      <c r="A128" s="10"/>
      <c r="B128" s="11" t="s">
        <v>39</v>
      </c>
      <c r="C128" s="10" t="s">
        <v>38</v>
      </c>
      <c r="D128" s="12"/>
      <c r="E128" s="12"/>
      <c r="F128" s="12"/>
      <c r="G128" s="12"/>
      <c r="H128" s="13">
        <f>'[36]Топливо'!$R$181</f>
        <v>811.9926059675036</v>
      </c>
      <c r="I128" s="13">
        <f>'[36]Топливо'!$X$181</f>
        <v>811.9724525929519</v>
      </c>
      <c r="J128" s="13">
        <f>'[36]Топливо'!$AD$181</f>
        <v>811.9063016712211</v>
      </c>
      <c r="K128" s="13">
        <f>'[36]Топливо'!$AJ$181</f>
        <v>808.8863533235034</v>
      </c>
      <c r="L128" s="13">
        <f>'[36]Топливо'!$AP$181</f>
        <v>817.0400041972608</v>
      </c>
      <c r="M128" s="13">
        <f>'[36]Топливо'!$AV$181</f>
        <v>812.8585436654239</v>
      </c>
      <c r="N128" s="13">
        <f>'[36]Топливо'!$BB$181</f>
        <v>838.7092799532782</v>
      </c>
      <c r="O128" s="13">
        <f>'[36]Топливо'!$BH$181</f>
        <v>838.6984767728395</v>
      </c>
      <c r="P128" s="13">
        <f>'[36]Топливо'!$BN$181</f>
        <v>846.3974309682205</v>
      </c>
      <c r="Q128" s="13">
        <f>'[36]Топливо'!$BT$181</f>
        <v>831.6465832831537</v>
      </c>
      <c r="R128" s="13">
        <f>'[36]Топливо'!$BZ$181</f>
        <v>831.7173849280092</v>
      </c>
      <c r="S128" s="13">
        <f>'[36]Топливо'!$CF$181</f>
        <v>828.2454266187499</v>
      </c>
    </row>
    <row r="129" spans="1:9" ht="15.75">
      <c r="A129" s="4" t="s">
        <v>11</v>
      </c>
      <c r="B129" s="5"/>
      <c r="C129" s="5"/>
      <c r="D129" s="5"/>
      <c r="E129" s="5"/>
      <c r="F129" s="5"/>
      <c r="G129" s="5"/>
      <c r="H129" s="5"/>
      <c r="I129" s="5"/>
    </row>
    <row r="131" spans="1:19" ht="16.5">
      <c r="A131" s="29" t="s">
        <v>31</v>
      </c>
      <c r="B131" s="29"/>
      <c r="C131" s="29"/>
      <c r="D131" s="29"/>
      <c r="E131" s="29"/>
      <c r="F131" s="29"/>
      <c r="G131" s="29"/>
      <c r="H131" s="29"/>
      <c r="I131" s="2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.75">
      <c r="A132" s="27" t="s">
        <v>85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4" spans="1:19" ht="30" customHeight="1">
      <c r="A134" s="33" t="s">
        <v>5</v>
      </c>
      <c r="B134" s="33" t="s">
        <v>0</v>
      </c>
      <c r="C134" s="33" t="s">
        <v>32</v>
      </c>
      <c r="D134" s="33" t="s">
        <v>33</v>
      </c>
      <c r="E134" s="33"/>
      <c r="F134" s="33" t="s">
        <v>34</v>
      </c>
      <c r="G134" s="33"/>
      <c r="H134" s="33" t="s">
        <v>35</v>
      </c>
      <c r="I134" s="33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.75">
      <c r="A135" s="33"/>
      <c r="B135" s="33"/>
      <c r="C135" s="33"/>
      <c r="D135" s="6" t="s">
        <v>40</v>
      </c>
      <c r="E135" s="6" t="s">
        <v>41</v>
      </c>
      <c r="F135" s="6" t="s">
        <v>40</v>
      </c>
      <c r="G135" s="6" t="s">
        <v>41</v>
      </c>
      <c r="H135" s="6" t="s">
        <v>56</v>
      </c>
      <c r="I135" s="6" t="s">
        <v>57</v>
      </c>
      <c r="J135" s="15" t="s">
        <v>58</v>
      </c>
      <c r="K135" s="15" t="s">
        <v>59</v>
      </c>
      <c r="L135" s="15" t="s">
        <v>60</v>
      </c>
      <c r="M135" s="15" t="s">
        <v>61</v>
      </c>
      <c r="N135" s="15" t="s">
        <v>62</v>
      </c>
      <c r="O135" s="15" t="s">
        <v>63</v>
      </c>
      <c r="P135" s="15" t="s">
        <v>64</v>
      </c>
      <c r="Q135" s="15" t="s">
        <v>66</v>
      </c>
      <c r="R135" s="15" t="s">
        <v>65</v>
      </c>
      <c r="S135" s="15" t="s">
        <v>67</v>
      </c>
    </row>
    <row r="136" spans="1:19" ht="30">
      <c r="A136" s="10" t="s">
        <v>36</v>
      </c>
      <c r="B136" s="11" t="s">
        <v>37</v>
      </c>
      <c r="C136" s="10" t="s">
        <v>38</v>
      </c>
      <c r="D136" s="12"/>
      <c r="E136" s="12"/>
      <c r="F136" s="12"/>
      <c r="G136" s="12"/>
      <c r="H136" s="13">
        <f>'[37]Топливо'!$R$213</f>
        <v>1560.5757313130928</v>
      </c>
      <c r="I136" s="13">
        <f>'[37]Топливо'!$X$213</f>
        <v>1563.582877544079</v>
      </c>
      <c r="J136" s="13">
        <f>'[37]Топливо'!$AD$213</f>
        <v>1587.092077858779</v>
      </c>
      <c r="K136" s="13">
        <f>'[37]Топливо'!$AJ$213</f>
        <v>1603.3877394379813</v>
      </c>
      <c r="L136" s="13">
        <f>'[37]Топливо'!$AP$213</f>
        <v>1620.7202076571584</v>
      </c>
      <c r="M136" s="13">
        <f>'[37]Топливо'!$AV$213</f>
        <v>1632.9399070190616</v>
      </c>
      <c r="N136" s="13">
        <f>'[37]Топливо'!$BB$213</f>
        <v>1691.3492977713177</v>
      </c>
      <c r="O136" s="13">
        <f>'[37]Топливо'!$BH$213</f>
        <v>1714.2815109516018</v>
      </c>
      <c r="P136" s="13">
        <f>'[37]Топливо'!$BN$213</f>
        <v>1715.424797912289</v>
      </c>
      <c r="Q136" s="13">
        <f>'[37]Топливо'!$BT$213</f>
        <v>1642.1760363912542</v>
      </c>
      <c r="R136" s="13">
        <f>'[37]Топливо'!$BZ$213</f>
        <v>1611.9885587792512</v>
      </c>
      <c r="S136" s="13">
        <f>'[37]Топливо'!$CF$213</f>
        <v>1589.147017266453</v>
      </c>
    </row>
    <row r="137" spans="1:19" ht="30">
      <c r="A137" s="10"/>
      <c r="B137" s="11" t="s">
        <v>39</v>
      </c>
      <c r="C137" s="10" t="s">
        <v>38</v>
      </c>
      <c r="D137" s="12"/>
      <c r="E137" s="12"/>
      <c r="F137" s="12"/>
      <c r="G137" s="12"/>
      <c r="H137" s="13">
        <f>'[37]Топливо'!$R$181</f>
        <v>1457.444608703825</v>
      </c>
      <c r="I137" s="13">
        <f>'[37]Топливо'!$X$181</f>
        <v>1460.25502574213</v>
      </c>
      <c r="J137" s="13">
        <f>'[37]Топливо'!$AD$181</f>
        <v>1482.2262409895131</v>
      </c>
      <c r="K137" s="13">
        <f>'[37]Топливо'!$AJ$181</f>
        <v>1497.4558312504498</v>
      </c>
      <c r="L137" s="13">
        <f>'[37]Топливо'!$AP$181</f>
        <v>1513.6543996795874</v>
      </c>
      <c r="M137" s="13">
        <f>'[37]Топливо'!$AV$181</f>
        <v>1525.0746794570668</v>
      </c>
      <c r="N137" s="13">
        <f>'[37]Топливо'!$BB$181</f>
        <v>1579.6079138049697</v>
      </c>
      <c r="O137" s="13">
        <f>'[37]Топливо'!$BH$181</f>
        <v>1601.0398887398146</v>
      </c>
      <c r="P137" s="13">
        <f>'[37]Топливо'!$BN$181</f>
        <v>1602.1083812264383</v>
      </c>
      <c r="Q137" s="13">
        <f>'[37]Топливо'!$BT$181</f>
        <v>1533.6515947581813</v>
      </c>
      <c r="R137" s="13">
        <f>'[37]Топливо'!$BZ$181</f>
        <v>1505.438998859113</v>
      </c>
      <c r="S137" s="13">
        <f>'[37]Топливо'!$CF$181</f>
        <v>1484.0917638004232</v>
      </c>
    </row>
    <row r="138" spans="1:9" ht="15.75">
      <c r="A138" s="4" t="s">
        <v>11</v>
      </c>
      <c r="B138" s="5"/>
      <c r="C138" s="5"/>
      <c r="D138" s="5"/>
      <c r="E138" s="5"/>
      <c r="F138" s="5"/>
      <c r="G138" s="5"/>
      <c r="H138" s="5"/>
      <c r="I138" s="5"/>
    </row>
    <row r="140" spans="1:19" ht="16.5">
      <c r="A140" s="29" t="s">
        <v>31</v>
      </c>
      <c r="B140" s="29"/>
      <c r="C140" s="29"/>
      <c r="D140" s="29"/>
      <c r="E140" s="29"/>
      <c r="F140" s="29"/>
      <c r="G140" s="29"/>
      <c r="H140" s="29"/>
      <c r="I140" s="2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.75">
      <c r="A141" s="27" t="s">
        <v>86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3" spans="1:19" ht="30" customHeight="1">
      <c r="A143" s="33" t="s">
        <v>5</v>
      </c>
      <c r="B143" s="33" t="s">
        <v>0</v>
      </c>
      <c r="C143" s="33" t="s">
        <v>32</v>
      </c>
      <c r="D143" s="33" t="s">
        <v>33</v>
      </c>
      <c r="E143" s="33"/>
      <c r="F143" s="33" t="s">
        <v>34</v>
      </c>
      <c r="G143" s="33"/>
      <c r="H143" s="33" t="s">
        <v>35</v>
      </c>
      <c r="I143" s="33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.75">
      <c r="A144" s="33"/>
      <c r="B144" s="33"/>
      <c r="C144" s="33"/>
      <c r="D144" s="6" t="s">
        <v>40</v>
      </c>
      <c r="E144" s="6" t="s">
        <v>41</v>
      </c>
      <c r="F144" s="6" t="s">
        <v>40</v>
      </c>
      <c r="G144" s="6" t="s">
        <v>41</v>
      </c>
      <c r="H144" s="6" t="s">
        <v>56</v>
      </c>
      <c r="I144" s="6" t="s">
        <v>57</v>
      </c>
      <c r="J144" s="15" t="s">
        <v>58</v>
      </c>
      <c r="K144" s="15" t="s">
        <v>59</v>
      </c>
      <c r="L144" s="15" t="s">
        <v>60</v>
      </c>
      <c r="M144" s="15" t="s">
        <v>61</v>
      </c>
      <c r="N144" s="15" t="s">
        <v>62</v>
      </c>
      <c r="O144" s="15" t="s">
        <v>63</v>
      </c>
      <c r="P144" s="15" t="s">
        <v>64</v>
      </c>
      <c r="Q144" s="15" t="s">
        <v>66</v>
      </c>
      <c r="R144" s="15" t="s">
        <v>65</v>
      </c>
      <c r="S144" s="15" t="s">
        <v>67</v>
      </c>
    </row>
    <row r="145" spans="1:19" ht="30">
      <c r="A145" s="10" t="s">
        <v>36</v>
      </c>
      <c r="B145" s="11" t="s">
        <v>37</v>
      </c>
      <c r="C145" s="10" t="s">
        <v>38</v>
      </c>
      <c r="D145" s="12"/>
      <c r="E145" s="12"/>
      <c r="F145" s="12"/>
      <c r="G145" s="12"/>
      <c r="H145" s="13">
        <f>'[38]Топливо'!$R$200</f>
        <v>873.302813745027</v>
      </c>
      <c r="I145" s="13">
        <f>'[38]Топливо'!$X$200</f>
        <v>888.1299100925909</v>
      </c>
      <c r="J145" s="13">
        <f>'[38]Топливо'!$AD$200</f>
        <v>875.6515846565596</v>
      </c>
      <c r="K145" s="13">
        <f>'[38]Топливо'!$AJ$200</f>
        <v>886.4507448946583</v>
      </c>
      <c r="L145" s="13">
        <f>'[38]Топливо'!$AP$200</f>
        <v>897.6904076253451</v>
      </c>
      <c r="M145" s="13">
        <f>'[38]Топливо'!$AV$200</f>
        <v>932.034654930157</v>
      </c>
      <c r="N145" s="13">
        <f>'[38]Топливо'!$BB$200</f>
        <v>945.2923926244783</v>
      </c>
      <c r="O145" s="13">
        <f>'[38]Топливо'!$BH$200</f>
        <v>945.5331401296828</v>
      </c>
      <c r="P145" s="13">
        <f>'[38]Топливо'!$BN$200</f>
        <v>927.2743425379912</v>
      </c>
      <c r="Q145" s="13">
        <f>'[38]Топливо'!$BT$200</f>
        <v>906.5933360199839</v>
      </c>
      <c r="R145" s="13">
        <f>'[38]Топливо'!$BZ$200</f>
        <v>892.1561645111872</v>
      </c>
      <c r="S145" s="13">
        <f>'[38]Топливо'!$CF$200</f>
        <v>892.2629081383631</v>
      </c>
    </row>
    <row r="146" spans="1:19" ht="30">
      <c r="A146" s="10"/>
      <c r="B146" s="11" t="s">
        <v>39</v>
      </c>
      <c r="C146" s="10" t="s">
        <v>38</v>
      </c>
      <c r="D146" s="12"/>
      <c r="E146" s="12"/>
      <c r="F146" s="12"/>
      <c r="G146" s="12"/>
      <c r="H146" s="13">
        <f>'[38]Топливо'!$R$170</f>
        <v>815.1334707897448</v>
      </c>
      <c r="I146" s="13">
        <f>'[38]Топливо'!$X$170</f>
        <v>828.9905701799914</v>
      </c>
      <c r="J146" s="13">
        <f>'[38]Топливо'!$AD$170</f>
        <v>817.3285837911772</v>
      </c>
      <c r="K146" s="13">
        <f>'[38]Топливо'!$AJ$170</f>
        <v>827.4212569108955</v>
      </c>
      <c r="L146" s="13">
        <f>'[38]Топливо'!$AP$170</f>
        <v>837.9256146031262</v>
      </c>
      <c r="M146" s="13">
        <f>'[38]Топливо'!$AV$170</f>
        <v>870.0230419908008</v>
      </c>
      <c r="N146" s="13">
        <f>'[38]Топливо'!$BB$170</f>
        <v>882.3584697425031</v>
      </c>
      <c r="O146" s="13">
        <f>'[38]Топливо'!$BH$170</f>
        <v>882.5834674109185</v>
      </c>
      <c r="P146" s="13">
        <f>'[38]Топливо'!$BN$170</f>
        <v>865.5191705962534</v>
      </c>
      <c r="Q146" s="13">
        <f>'[38]Топливо'!$BT$170</f>
        <v>846.1911271214802</v>
      </c>
      <c r="R146" s="13">
        <f>'[38]Топливо'!$BZ$170</f>
        <v>832.6984434683992</v>
      </c>
      <c r="S146" s="13">
        <f>'[38]Топливо'!$CF$170</f>
        <v>832.798203867629</v>
      </c>
    </row>
    <row r="147" spans="1:9" ht="15.75">
      <c r="A147" s="4" t="s">
        <v>11</v>
      </c>
      <c r="B147" s="5"/>
      <c r="C147" s="5"/>
      <c r="D147" s="5"/>
      <c r="E147" s="5"/>
      <c r="F147" s="5"/>
      <c r="G147" s="5"/>
      <c r="H147" s="5"/>
      <c r="I147" s="5"/>
    </row>
    <row r="149" spans="1:19" ht="16.5">
      <c r="A149" s="29" t="s">
        <v>31</v>
      </c>
      <c r="B149" s="29"/>
      <c r="C149" s="29"/>
      <c r="D149" s="29"/>
      <c r="E149" s="29"/>
      <c r="F149" s="29"/>
      <c r="G149" s="29"/>
      <c r="H149" s="29"/>
      <c r="I149" s="2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.75">
      <c r="A150" s="27" t="s">
        <v>87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2" spans="1:19" ht="30" customHeight="1">
      <c r="A152" s="33" t="s">
        <v>5</v>
      </c>
      <c r="B152" s="33" t="s">
        <v>0</v>
      </c>
      <c r="C152" s="33" t="s">
        <v>32</v>
      </c>
      <c r="D152" s="33" t="s">
        <v>33</v>
      </c>
      <c r="E152" s="33"/>
      <c r="F152" s="33" t="s">
        <v>34</v>
      </c>
      <c r="G152" s="33"/>
      <c r="H152" s="33" t="s">
        <v>35</v>
      </c>
      <c r="I152" s="33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.75">
      <c r="A153" s="33"/>
      <c r="B153" s="33"/>
      <c r="C153" s="33"/>
      <c r="D153" s="6" t="s">
        <v>40</v>
      </c>
      <c r="E153" s="6" t="s">
        <v>41</v>
      </c>
      <c r="F153" s="6" t="s">
        <v>40</v>
      </c>
      <c r="G153" s="6" t="s">
        <v>41</v>
      </c>
      <c r="H153" s="6" t="s">
        <v>56</v>
      </c>
      <c r="I153" s="6" t="s">
        <v>57</v>
      </c>
      <c r="J153" s="15" t="s">
        <v>58</v>
      </c>
      <c r="K153" s="15" t="s">
        <v>59</v>
      </c>
      <c r="L153" s="15" t="s">
        <v>60</v>
      </c>
      <c r="M153" s="15" t="s">
        <v>61</v>
      </c>
      <c r="N153" s="15" t="s">
        <v>62</v>
      </c>
      <c r="O153" s="15" t="s">
        <v>63</v>
      </c>
      <c r="P153" s="15" t="s">
        <v>64</v>
      </c>
      <c r="Q153" s="15" t="s">
        <v>66</v>
      </c>
      <c r="R153" s="15" t="s">
        <v>65</v>
      </c>
      <c r="S153" s="15" t="s">
        <v>67</v>
      </c>
    </row>
    <row r="154" spans="1:19" ht="30">
      <c r="A154" s="10" t="s">
        <v>36</v>
      </c>
      <c r="B154" s="11" t="s">
        <v>37</v>
      </c>
      <c r="C154" s="10" t="s">
        <v>38</v>
      </c>
      <c r="D154" s="12"/>
      <c r="E154" s="12"/>
      <c r="F154" s="12"/>
      <c r="G154" s="12"/>
      <c r="H154" s="13">
        <f>'[39]Топливо'!$R$213</f>
        <v>944.592378641341</v>
      </c>
      <c r="I154" s="13">
        <f>'[39]Топливо'!$X$213</f>
        <v>972.4681797450966</v>
      </c>
      <c r="J154" s="13">
        <f>'[39]Топливо'!$AD$213</f>
        <v>946.0593612274785</v>
      </c>
      <c r="K154" s="13">
        <f>'[39]Топливо'!$AJ$213</f>
        <v>911.5535240816339</v>
      </c>
      <c r="L154" s="13">
        <f>'[39]Топливо'!$AP$213</f>
        <v>894.6914096879428</v>
      </c>
      <c r="M154" s="13">
        <f>'[39]Топливо'!$AV$213</f>
        <v>919.568775195278</v>
      </c>
      <c r="N154" s="13">
        <f>'[39]Топливо'!$BB$213</f>
        <v>1152.7511623352912</v>
      </c>
      <c r="O154" s="13">
        <f>'[39]Топливо'!$BH$213</f>
        <v>1462.853582255461</v>
      </c>
      <c r="P154" s="13">
        <f>'[39]Топливо'!$BN$213</f>
        <v>939.4802241710238</v>
      </c>
      <c r="Q154" s="13">
        <f>'[39]Топливо'!$BT$213</f>
        <v>896.1904118057525</v>
      </c>
      <c r="R154" s="13">
        <f>'[39]Топливо'!$BZ$213</f>
        <v>894.9668332534968</v>
      </c>
      <c r="S154" s="13">
        <f>'[39]Топливо'!$CF$213</f>
        <v>873.5556269174954</v>
      </c>
    </row>
    <row r="155" spans="1:19" ht="30">
      <c r="A155" s="10"/>
      <c r="B155" s="11" t="s">
        <v>39</v>
      </c>
      <c r="C155" s="10" t="s">
        <v>38</v>
      </c>
      <c r="D155" s="12"/>
      <c r="E155" s="12"/>
      <c r="F155" s="12"/>
      <c r="G155" s="12"/>
      <c r="H155" s="13">
        <f>'[39]Топливо'!$R$181</f>
        <v>881.759232375085</v>
      </c>
      <c r="I155" s="13">
        <f>'[39]Топливо'!$X$181</f>
        <v>907.8113829393425</v>
      </c>
      <c r="J155" s="13">
        <f>'[39]Топливо'!$AD$181</f>
        <v>883.1302441378302</v>
      </c>
      <c r="K155" s="13">
        <f>'[39]Топливо'!$AJ$181</f>
        <v>850.8817982071345</v>
      </c>
      <c r="L155" s="13">
        <f>'[39]Топливо'!$AP$181</f>
        <v>835.1228127924699</v>
      </c>
      <c r="M155" s="13">
        <f>'[39]Топливо'!$AV$181</f>
        <v>858.3726870983907</v>
      </c>
      <c r="N155" s="13">
        <f>'[39]Топливо'!$BB$181</f>
        <v>1076.245170406814</v>
      </c>
      <c r="O155" s="13">
        <f>'[39]Топливо'!$BH$181</f>
        <v>1366.060516126599</v>
      </c>
      <c r="P155" s="13">
        <f>'[39]Топливо'!$BN$181</f>
        <v>876.9265366084335</v>
      </c>
      <c r="Q155" s="13">
        <f>'[39]Топливо'!$BT$181</f>
        <v>836.4687680427594</v>
      </c>
      <c r="R155" s="13">
        <f>'[39]Топливо'!$BZ$181</f>
        <v>835.3252366855111</v>
      </c>
      <c r="S155" s="13">
        <f>'[39]Топливо'!$CF$181</f>
        <v>815.3147634742948</v>
      </c>
    </row>
    <row r="156" spans="1:9" ht="15.75">
      <c r="A156" s="4" t="s">
        <v>11</v>
      </c>
      <c r="B156" s="5"/>
      <c r="C156" s="5"/>
      <c r="D156" s="5"/>
      <c r="E156" s="5"/>
      <c r="F156" s="5"/>
      <c r="G156" s="5"/>
      <c r="H156" s="5"/>
      <c r="I156" s="5"/>
    </row>
    <row r="158" spans="1:19" ht="16.5">
      <c r="A158" s="29" t="s">
        <v>31</v>
      </c>
      <c r="B158" s="29"/>
      <c r="C158" s="29"/>
      <c r="D158" s="29"/>
      <c r="E158" s="29"/>
      <c r="F158" s="29"/>
      <c r="G158" s="29"/>
      <c r="H158" s="29"/>
      <c r="I158" s="2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.75">
      <c r="A159" s="27" t="s">
        <v>88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1" spans="1:19" ht="30" customHeight="1">
      <c r="A161" s="33" t="s">
        <v>5</v>
      </c>
      <c r="B161" s="33" t="s">
        <v>0</v>
      </c>
      <c r="C161" s="33" t="s">
        <v>32</v>
      </c>
      <c r="D161" s="33" t="s">
        <v>33</v>
      </c>
      <c r="E161" s="33"/>
      <c r="F161" s="33" t="s">
        <v>34</v>
      </c>
      <c r="G161" s="33"/>
      <c r="H161" s="33" t="s">
        <v>35</v>
      </c>
      <c r="I161" s="33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.75">
      <c r="A162" s="33"/>
      <c r="B162" s="33"/>
      <c r="C162" s="33"/>
      <c r="D162" s="6" t="s">
        <v>40</v>
      </c>
      <c r="E162" s="6" t="s">
        <v>41</v>
      </c>
      <c r="F162" s="6" t="s">
        <v>40</v>
      </c>
      <c r="G162" s="6" t="s">
        <v>41</v>
      </c>
      <c r="H162" s="6" t="s">
        <v>56</v>
      </c>
      <c r="I162" s="6" t="s">
        <v>57</v>
      </c>
      <c r="J162" s="15" t="s">
        <v>58</v>
      </c>
      <c r="K162" s="15" t="s">
        <v>59</v>
      </c>
      <c r="L162" s="15" t="s">
        <v>60</v>
      </c>
      <c r="M162" s="15" t="s">
        <v>61</v>
      </c>
      <c r="N162" s="15" t="s">
        <v>62</v>
      </c>
      <c r="O162" s="15" t="s">
        <v>63</v>
      </c>
      <c r="P162" s="15" t="s">
        <v>64</v>
      </c>
      <c r="Q162" s="15" t="s">
        <v>66</v>
      </c>
      <c r="R162" s="15" t="s">
        <v>65</v>
      </c>
      <c r="S162" s="15" t="s">
        <v>67</v>
      </c>
    </row>
    <row r="163" spans="1:19" ht="30">
      <c r="A163" s="10" t="s">
        <v>36</v>
      </c>
      <c r="B163" s="11" t="s">
        <v>37</v>
      </c>
      <c r="C163" s="10" t="s">
        <v>38</v>
      </c>
      <c r="D163" s="12"/>
      <c r="E163" s="12"/>
      <c r="F163" s="12"/>
      <c r="G163" s="12"/>
      <c r="H163" s="13">
        <f>'[40]Топливо'!$R$213</f>
        <v>952.6977804735759</v>
      </c>
      <c r="I163" s="13">
        <f>'[40]Топливо'!$X$213</f>
        <v>938.4452752750705</v>
      </c>
      <c r="J163" s="13">
        <f>'[40]Топливо'!$AD$213</f>
        <v>938.1474286437527</v>
      </c>
      <c r="K163" s="13">
        <f>'[40]Топливо'!$AJ$213</f>
        <v>937.5331602339556</v>
      </c>
      <c r="L163" s="13">
        <f>'[40]Топливо'!$AP$213</f>
        <v>940.0538913402388</v>
      </c>
      <c r="M163" s="13">
        <f>'[40]Топливо'!$AV$213</f>
        <v>937.5374391952256</v>
      </c>
      <c r="N163" s="13">
        <f>'[40]Топливо'!$BB$213</f>
        <v>937.5962691952255</v>
      </c>
      <c r="O163" s="13">
        <f>'[40]Топливо'!$BH$213</f>
        <v>937.5545815522761</v>
      </c>
      <c r="P163" s="13">
        <f>'[40]Топливо'!$BN$213</f>
        <v>937.5907582919353</v>
      </c>
      <c r="Q163" s="13">
        <f>'[40]Топливо'!$BT$213</f>
        <v>937.5438713713173</v>
      </c>
      <c r="R163" s="13">
        <f>'[40]Топливо'!$BZ$213</f>
        <v>938.318125044166</v>
      </c>
      <c r="S163" s="13">
        <f>'[40]Топливо'!$CF$213</f>
        <v>937.5438713713173</v>
      </c>
    </row>
    <row r="164" spans="1:19" ht="30">
      <c r="A164" s="10"/>
      <c r="B164" s="11" t="s">
        <v>39</v>
      </c>
      <c r="C164" s="10" t="s">
        <v>38</v>
      </c>
      <c r="D164" s="12"/>
      <c r="E164" s="12"/>
      <c r="F164" s="12"/>
      <c r="G164" s="12"/>
      <c r="H164" s="13">
        <f>'[40]Топливо'!$R$181</f>
        <v>889.3343742743699</v>
      </c>
      <c r="I164" s="13">
        <f>'[40]Топливо'!$X$181</f>
        <v>876.0142759580098</v>
      </c>
      <c r="J164" s="13">
        <f>'[40]Топливо'!$AD$181</f>
        <v>875.7359146203296</v>
      </c>
      <c r="K164" s="13">
        <f>'[40]Топливо'!$AJ$181</f>
        <v>875.161831994351</v>
      </c>
      <c r="L164" s="13">
        <f>'[40]Топливо'!$AP$181</f>
        <v>877.517655458167</v>
      </c>
      <c r="M164" s="13">
        <f>'[40]Топливо'!$AV$181</f>
        <v>875.1658310235753</v>
      </c>
      <c r="N164" s="13">
        <f>'[40]Топливо'!$BB$181</f>
        <v>875.1658310235753</v>
      </c>
      <c r="O164" s="13">
        <f>'[40]Топливо'!$BH$181</f>
        <v>875.1268706096038</v>
      </c>
      <c r="P164" s="13">
        <f>'[40]Топливо'!$BN$181</f>
        <v>875.1606806466685</v>
      </c>
      <c r="Q164" s="13">
        <f>'[40]Топливо'!$BT$181</f>
        <v>875.116861094689</v>
      </c>
      <c r="R164" s="13">
        <f>'[40]Топливо'!$BZ$181</f>
        <v>875.840462658099</v>
      </c>
      <c r="S164" s="13">
        <f>'[40]Топливо'!$CF$181</f>
        <v>875.116861094689</v>
      </c>
    </row>
    <row r="165" spans="1:19" ht="15.75">
      <c r="A165" s="4" t="s">
        <v>11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7" spans="1:19" ht="16.5">
      <c r="A167" s="29" t="s">
        <v>31</v>
      </c>
      <c r="B167" s="29"/>
      <c r="C167" s="29"/>
      <c r="D167" s="29"/>
      <c r="E167" s="29"/>
      <c r="F167" s="29"/>
      <c r="G167" s="29"/>
      <c r="H167" s="29"/>
      <c r="I167" s="2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.75">
      <c r="A168" s="27" t="s">
        <v>89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70" spans="1:19" ht="30" customHeight="1">
      <c r="A170" s="33" t="s">
        <v>5</v>
      </c>
      <c r="B170" s="33" t="s">
        <v>0</v>
      </c>
      <c r="C170" s="33" t="s">
        <v>32</v>
      </c>
      <c r="D170" s="33" t="s">
        <v>33</v>
      </c>
      <c r="E170" s="33"/>
      <c r="F170" s="33" t="s">
        <v>34</v>
      </c>
      <c r="G170" s="33"/>
      <c r="H170" s="33" t="s">
        <v>35</v>
      </c>
      <c r="I170" s="33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.75">
      <c r="A171" s="33"/>
      <c r="B171" s="33"/>
      <c r="C171" s="33"/>
      <c r="D171" s="6" t="s">
        <v>40</v>
      </c>
      <c r="E171" s="6" t="s">
        <v>41</v>
      </c>
      <c r="F171" s="6" t="s">
        <v>40</v>
      </c>
      <c r="G171" s="6" t="s">
        <v>41</v>
      </c>
      <c r="H171" s="6" t="s">
        <v>56</v>
      </c>
      <c r="I171" s="6" t="s">
        <v>57</v>
      </c>
      <c r="J171" s="15" t="s">
        <v>58</v>
      </c>
      <c r="K171" s="15" t="s">
        <v>59</v>
      </c>
      <c r="L171" s="15" t="s">
        <v>60</v>
      </c>
      <c r="M171" s="15" t="s">
        <v>61</v>
      </c>
      <c r="N171" s="15" t="s">
        <v>62</v>
      </c>
      <c r="O171" s="15" t="s">
        <v>63</v>
      </c>
      <c r="P171" s="15" t="s">
        <v>64</v>
      </c>
      <c r="Q171" s="15" t="s">
        <v>66</v>
      </c>
      <c r="R171" s="15" t="s">
        <v>65</v>
      </c>
      <c r="S171" s="15" t="s">
        <v>67</v>
      </c>
    </row>
    <row r="172" spans="1:19" ht="30">
      <c r="A172" s="10" t="s">
        <v>36</v>
      </c>
      <c r="B172" s="11" t="s">
        <v>37</v>
      </c>
      <c r="C172" s="10" t="s">
        <v>38</v>
      </c>
      <c r="D172" s="12"/>
      <c r="E172" s="12"/>
      <c r="F172" s="12"/>
      <c r="G172" s="12"/>
      <c r="H172" s="13">
        <f>'[41]Топливо'!$R$239</f>
        <v>1272.3292771204583</v>
      </c>
      <c r="I172" s="13">
        <f>'[41]Топливо'!$X$239</f>
        <v>1282.3762800486775</v>
      </c>
      <c r="J172" s="13">
        <f>'[41]Топливо'!$AD$239</f>
        <v>1380.3239161602824</v>
      </c>
      <c r="K172" s="13">
        <f>'[41]Топливо'!$AJ$239</f>
        <v>1344.5167119689906</v>
      </c>
      <c r="L172" s="13">
        <f>'[41]Топливо'!$AP$239</f>
        <v>1376.1254708664362</v>
      </c>
      <c r="M172" s="13">
        <f>'[41]Топливо'!$AV$239</f>
        <v>1328.8259453433234</v>
      </c>
      <c r="N172" s="13">
        <f>'[41]Топливо'!$BB$239</f>
        <v>1303.5844195059883</v>
      </c>
      <c r="O172" s="13">
        <f>'[41]Топливо'!$BH$239</f>
        <v>1322.049750684627</v>
      </c>
      <c r="P172" s="13">
        <f>'[41]Топливо'!$BN$239</f>
        <v>1260.6347007833367</v>
      </c>
      <c r="Q172" s="13">
        <f>'[41]Топливо'!$BT$239</f>
        <v>1360.663860511152</v>
      </c>
      <c r="R172" s="13">
        <f>'[41]Топливо'!$BZ$239</f>
        <v>1280.8993429816871</v>
      </c>
      <c r="S172" s="13">
        <f>'[41]Топливо'!$CF$239</f>
        <v>1279.8757087118183</v>
      </c>
    </row>
    <row r="173" spans="1:19" ht="30">
      <c r="A173" s="10"/>
      <c r="B173" s="11" t="s">
        <v>39</v>
      </c>
      <c r="C173" s="10" t="s">
        <v>38</v>
      </c>
      <c r="D173" s="12"/>
      <c r="E173" s="12"/>
      <c r="F173" s="12"/>
      <c r="G173" s="12"/>
      <c r="H173" s="13">
        <f>'[41]Топливо'!$R$203</f>
        <v>1188.0553991779984</v>
      </c>
      <c r="I173" s="13">
        <f>'[41]Топливо'!$X$203</f>
        <v>1197.44512154082</v>
      </c>
      <c r="J173" s="13">
        <f>'[41]Топливо'!$AD$203</f>
        <v>1288.9849683740956</v>
      </c>
      <c r="K173" s="13">
        <f>'[41]Топливо'!$AJ$203</f>
        <v>1255.5202915598043</v>
      </c>
      <c r="L173" s="13">
        <f>'[41]Топливо'!$AP$203</f>
        <v>1285.0611877256413</v>
      </c>
      <c r="M173" s="13">
        <f>'[41]Топливо'!$AV$203</f>
        <v>1240.8560236853489</v>
      </c>
      <c r="N173" s="13">
        <f>'[41]Топливо'!$BB$203</f>
        <v>1217.2108313140077</v>
      </c>
      <c r="O173" s="13">
        <f>'[41]Топливо'!$BH$203</f>
        <v>1234.4681501725486</v>
      </c>
      <c r="P173" s="13">
        <f>'[41]Топливо'!$BN$203</f>
        <v>1177.0709072741463</v>
      </c>
      <c r="Q173" s="13">
        <f>'[41]Топливо'!$BT$203</f>
        <v>1270.5561032814503</v>
      </c>
      <c r="R173" s="13">
        <f>'[41]Топливо'!$BZ$203</f>
        <v>1196.0098252165299</v>
      </c>
      <c r="S173" s="13">
        <f>'[41]Топливо'!$CF$203</f>
        <v>1195.0531576745964</v>
      </c>
    </row>
    <row r="174" spans="1:19" ht="15.75">
      <c r="A174" s="4" t="s">
        <v>11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8:19" ht="15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6.5">
      <c r="A176" s="29" t="s">
        <v>31</v>
      </c>
      <c r="B176" s="29"/>
      <c r="C176" s="29"/>
      <c r="D176" s="29"/>
      <c r="E176" s="29"/>
      <c r="F176" s="29"/>
      <c r="G176" s="29"/>
      <c r="H176" s="29"/>
      <c r="I176" s="2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.75">
      <c r="A177" s="27" t="s">
        <v>90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9" spans="1:19" ht="30" customHeight="1">
      <c r="A179" s="33" t="s">
        <v>5</v>
      </c>
      <c r="B179" s="33" t="s">
        <v>0</v>
      </c>
      <c r="C179" s="33" t="s">
        <v>32</v>
      </c>
      <c r="D179" s="33" t="s">
        <v>33</v>
      </c>
      <c r="E179" s="33"/>
      <c r="F179" s="33" t="s">
        <v>34</v>
      </c>
      <c r="G179" s="33"/>
      <c r="H179" s="33" t="s">
        <v>35</v>
      </c>
      <c r="I179" s="33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.75">
      <c r="A180" s="33"/>
      <c r="B180" s="33"/>
      <c r="C180" s="33"/>
      <c r="D180" s="6" t="s">
        <v>40</v>
      </c>
      <c r="E180" s="6" t="s">
        <v>41</v>
      </c>
      <c r="F180" s="6" t="s">
        <v>40</v>
      </c>
      <c r="G180" s="6" t="s">
        <v>41</v>
      </c>
      <c r="H180" s="6" t="s">
        <v>56</v>
      </c>
      <c r="I180" s="6" t="s">
        <v>57</v>
      </c>
      <c r="J180" s="15" t="s">
        <v>58</v>
      </c>
      <c r="K180" s="15" t="s">
        <v>59</v>
      </c>
      <c r="L180" s="15" t="s">
        <v>60</v>
      </c>
      <c r="M180" s="15" t="s">
        <v>61</v>
      </c>
      <c r="N180" s="15" t="s">
        <v>62</v>
      </c>
      <c r="O180" s="15" t="s">
        <v>63</v>
      </c>
      <c r="P180" s="15" t="s">
        <v>64</v>
      </c>
      <c r="Q180" s="15" t="s">
        <v>66</v>
      </c>
      <c r="R180" s="15" t="s">
        <v>65</v>
      </c>
      <c r="S180" s="15" t="s">
        <v>67</v>
      </c>
    </row>
    <row r="181" spans="1:19" ht="30">
      <c r="A181" s="10" t="s">
        <v>36</v>
      </c>
      <c r="B181" s="11" t="s">
        <v>37</v>
      </c>
      <c r="C181" s="10" t="s">
        <v>38</v>
      </c>
      <c r="D181" s="12"/>
      <c r="E181" s="12"/>
      <c r="F181" s="12"/>
      <c r="G181" s="12"/>
      <c r="H181" s="13">
        <f>'[42]Топливо'!$R$200</f>
        <v>928.3412745710446</v>
      </c>
      <c r="I181" s="13">
        <f>'[42]Топливо'!$X$200</f>
        <v>890.4143379956263</v>
      </c>
      <c r="J181" s="13">
        <f>'[42]Топливо'!$AD$200</f>
        <v>922.9599971007449</v>
      </c>
      <c r="K181" s="13">
        <f>'[42]Топливо'!$AJ$200</f>
        <v>916.4642561587808</v>
      </c>
      <c r="L181" s="13">
        <f>'[42]Топливо'!$AP$200</f>
        <v>914.3334570272149</v>
      </c>
      <c r="M181" s="13">
        <f>'[42]Топливо'!$AV$200</f>
        <v>915.8950319387237</v>
      </c>
      <c r="N181" s="13">
        <f>'[42]Топливо'!$BB$200</f>
        <v>933.150283382089</v>
      </c>
      <c r="O181" s="13">
        <f>'[42]Топливо'!$BH$200</f>
        <v>938.0824979921624</v>
      </c>
      <c r="P181" s="13">
        <f>'[42]Топливо'!$BN$200</f>
        <v>930.504661017665</v>
      </c>
      <c r="Q181" s="13">
        <f>'[42]Топливо'!$BT$200</f>
        <v>961.9001320389601</v>
      </c>
      <c r="R181" s="13">
        <f>'[42]Топливо'!$BZ$200</f>
        <v>963.9683467844297</v>
      </c>
      <c r="S181" s="13">
        <f>'[42]Топливо'!$CF$200</f>
        <v>942.3861025054672</v>
      </c>
    </row>
    <row r="182" spans="1:19" ht="30">
      <c r="A182" s="10"/>
      <c r="B182" s="11" t="s">
        <v>39</v>
      </c>
      <c r="C182" s="10" t="s">
        <v>38</v>
      </c>
      <c r="D182" s="12"/>
      <c r="E182" s="12"/>
      <c r="F182" s="12"/>
      <c r="G182" s="12"/>
      <c r="H182" s="13">
        <f>'[42]Топливо'!$R$170</f>
        <v>866.5712846458359</v>
      </c>
      <c r="I182" s="13">
        <f>'[42]Топливо'!$X$170</f>
        <v>831.1255495286226</v>
      </c>
      <c r="J182" s="13">
        <f>'[42]Топливо'!$AD$170</f>
        <v>861.542053365182</v>
      </c>
      <c r="K182" s="13">
        <f>'[42]Топливо'!$AJ$170</f>
        <v>855.4712674381128</v>
      </c>
      <c r="L182" s="13">
        <f>'[42]Топливо'!$AP$170</f>
        <v>853.4798663805745</v>
      </c>
      <c r="M182" s="13">
        <f>'[42]Топливо'!$AV$170</f>
        <v>854.9392821857231</v>
      </c>
      <c r="N182" s="13">
        <f>'[42]Топливо'!$BB$170</f>
        <v>871.0107040954102</v>
      </c>
      <c r="O182" s="13">
        <f>'[42]Топливо'!$BH$170</f>
        <v>875.6202504599648</v>
      </c>
      <c r="P182" s="13">
        <f>'[42]Топливо'!$BN$171</f>
        <v>868.5381598295934</v>
      </c>
      <c r="Q182" s="13">
        <f>'[42]Топливо'!$BT$170</f>
        <v>897.8797215317384</v>
      </c>
      <c r="R182" s="13">
        <f>'[42]Топливо'!$BZ$170</f>
        <v>899.8126325088128</v>
      </c>
      <c r="S182" s="13">
        <f>'[42]Топливо'!$CF$170</f>
        <v>879.642310752773</v>
      </c>
    </row>
    <row r="183" spans="1:19" ht="15.75">
      <c r="A183" s="4" t="s">
        <v>11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8:19" ht="15.7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</sheetData>
  <sheetProtection/>
  <mergeCells count="161">
    <mergeCell ref="A176:S176"/>
    <mergeCell ref="A177:S177"/>
    <mergeCell ref="A179:A180"/>
    <mergeCell ref="B179:B180"/>
    <mergeCell ref="C179:C180"/>
    <mergeCell ref="D179:E179"/>
    <mergeCell ref="F179:G179"/>
    <mergeCell ref="H179:S179"/>
    <mergeCell ref="A167:S167"/>
    <mergeCell ref="A168:S168"/>
    <mergeCell ref="A170:A171"/>
    <mergeCell ref="B170:B171"/>
    <mergeCell ref="C170:C171"/>
    <mergeCell ref="D170:E170"/>
    <mergeCell ref="F170:G170"/>
    <mergeCell ref="H170:S170"/>
    <mergeCell ref="A158:S158"/>
    <mergeCell ref="A159:S159"/>
    <mergeCell ref="A161:A162"/>
    <mergeCell ref="B161:B162"/>
    <mergeCell ref="C161:C162"/>
    <mergeCell ref="D161:E161"/>
    <mergeCell ref="F161:G161"/>
    <mergeCell ref="H161:S161"/>
    <mergeCell ref="A149:S149"/>
    <mergeCell ref="A150:S150"/>
    <mergeCell ref="A152:A153"/>
    <mergeCell ref="B152:B153"/>
    <mergeCell ref="C152:C153"/>
    <mergeCell ref="D152:E152"/>
    <mergeCell ref="F152:G152"/>
    <mergeCell ref="H152:S152"/>
    <mergeCell ref="A140:S140"/>
    <mergeCell ref="A141:S141"/>
    <mergeCell ref="A143:A144"/>
    <mergeCell ref="B143:B144"/>
    <mergeCell ref="C143:C144"/>
    <mergeCell ref="D143:E143"/>
    <mergeCell ref="F143:G143"/>
    <mergeCell ref="H143:S143"/>
    <mergeCell ref="A131:S131"/>
    <mergeCell ref="A132:S132"/>
    <mergeCell ref="A134:A135"/>
    <mergeCell ref="B134:B135"/>
    <mergeCell ref="C134:C135"/>
    <mergeCell ref="D134:E134"/>
    <mergeCell ref="F134:G134"/>
    <mergeCell ref="H134:S134"/>
    <mergeCell ref="A122:S122"/>
    <mergeCell ref="A123:S123"/>
    <mergeCell ref="A125:A126"/>
    <mergeCell ref="B125:B126"/>
    <mergeCell ref="C125:C126"/>
    <mergeCell ref="D125:E125"/>
    <mergeCell ref="F125:G125"/>
    <mergeCell ref="H125:S125"/>
    <mergeCell ref="A113:S113"/>
    <mergeCell ref="A114:S114"/>
    <mergeCell ref="A116:A117"/>
    <mergeCell ref="B116:B117"/>
    <mergeCell ref="C116:C117"/>
    <mergeCell ref="D116:E116"/>
    <mergeCell ref="F116:G116"/>
    <mergeCell ref="H116:S116"/>
    <mergeCell ref="A104:S104"/>
    <mergeCell ref="A105:S105"/>
    <mergeCell ref="A107:A108"/>
    <mergeCell ref="B107:B108"/>
    <mergeCell ref="C107:C108"/>
    <mergeCell ref="D107:E107"/>
    <mergeCell ref="F107:G107"/>
    <mergeCell ref="H107:S107"/>
    <mergeCell ref="A95:S95"/>
    <mergeCell ref="A96:S96"/>
    <mergeCell ref="A98:A99"/>
    <mergeCell ref="B98:B99"/>
    <mergeCell ref="C98:C99"/>
    <mergeCell ref="D98:E98"/>
    <mergeCell ref="F98:G98"/>
    <mergeCell ref="H98:S98"/>
    <mergeCell ref="A86:S86"/>
    <mergeCell ref="A87:S87"/>
    <mergeCell ref="A89:A90"/>
    <mergeCell ref="B89:B90"/>
    <mergeCell ref="C89:C90"/>
    <mergeCell ref="D89:E89"/>
    <mergeCell ref="F89:G89"/>
    <mergeCell ref="H89:S89"/>
    <mergeCell ref="A77:S77"/>
    <mergeCell ref="A78:S78"/>
    <mergeCell ref="A80:A81"/>
    <mergeCell ref="B80:B81"/>
    <mergeCell ref="C80:C81"/>
    <mergeCell ref="D80:E80"/>
    <mergeCell ref="F80:G80"/>
    <mergeCell ref="H80:S80"/>
    <mergeCell ref="A68:S68"/>
    <mergeCell ref="A69:S69"/>
    <mergeCell ref="A71:A72"/>
    <mergeCell ref="B71:B72"/>
    <mergeCell ref="C71:C72"/>
    <mergeCell ref="D71:E71"/>
    <mergeCell ref="F71:G71"/>
    <mergeCell ref="H71:S71"/>
    <mergeCell ref="A59:S59"/>
    <mergeCell ref="A60:S60"/>
    <mergeCell ref="A62:A63"/>
    <mergeCell ref="B62:B63"/>
    <mergeCell ref="C62:C63"/>
    <mergeCell ref="D62:E62"/>
    <mergeCell ref="F62:G62"/>
    <mergeCell ref="H62:S62"/>
    <mergeCell ref="A50:S50"/>
    <mergeCell ref="A51:S51"/>
    <mergeCell ref="A53:A54"/>
    <mergeCell ref="B53:B54"/>
    <mergeCell ref="C53:C54"/>
    <mergeCell ref="D53:E53"/>
    <mergeCell ref="F53:G53"/>
    <mergeCell ref="H53:S53"/>
    <mergeCell ref="A41:S41"/>
    <mergeCell ref="A42:S42"/>
    <mergeCell ref="A44:A45"/>
    <mergeCell ref="B44:B45"/>
    <mergeCell ref="C44:C45"/>
    <mergeCell ref="D44:E44"/>
    <mergeCell ref="F44:G44"/>
    <mergeCell ref="H44:S44"/>
    <mergeCell ref="A32:S32"/>
    <mergeCell ref="A33:S33"/>
    <mergeCell ref="A35:A36"/>
    <mergeCell ref="B35:B36"/>
    <mergeCell ref="C35:C36"/>
    <mergeCell ref="D35:E35"/>
    <mergeCell ref="F35:G35"/>
    <mergeCell ref="H35:S35"/>
    <mergeCell ref="A14:S14"/>
    <mergeCell ref="A15:S15"/>
    <mergeCell ref="A17:A18"/>
    <mergeCell ref="B17:B18"/>
    <mergeCell ref="C17:C18"/>
    <mergeCell ref="D17:E17"/>
    <mergeCell ref="F17:G17"/>
    <mergeCell ref="H17:S17"/>
    <mergeCell ref="A23:S23"/>
    <mergeCell ref="A24:S24"/>
    <mergeCell ref="A26:A27"/>
    <mergeCell ref="B26:B27"/>
    <mergeCell ref="C26:C27"/>
    <mergeCell ref="D26:E26"/>
    <mergeCell ref="F26:G26"/>
    <mergeCell ref="H26:S26"/>
    <mergeCell ref="A8:A9"/>
    <mergeCell ref="B8:B9"/>
    <mergeCell ref="C8:C9"/>
    <mergeCell ref="D8:E8"/>
    <mergeCell ref="F8:G8"/>
    <mergeCell ref="G1:I1"/>
    <mergeCell ref="H8:S8"/>
    <mergeCell ref="A5:S5"/>
    <mergeCell ref="A6:S6"/>
  </mergeCells>
  <printOptions/>
  <pageMargins left="0.7874015748031497" right="0.7086614173228347" top="0.7874015748031497" bottom="0.3937007874015748" header="0.1968503937007874" footer="0.1968503937007874"/>
  <pageSetup fitToHeight="7" fitToWidth="1" horizontalDpi="600" verticalDpi="600" orientation="landscape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Ходыкина Ирина Сергеевна</cp:lastModifiedBy>
  <cp:lastPrinted>2014-09-19T11:46:46Z</cp:lastPrinted>
  <dcterms:created xsi:type="dcterms:W3CDTF">2014-08-15T10:06:32Z</dcterms:created>
  <dcterms:modified xsi:type="dcterms:W3CDTF">2016-09-20T14:29:38Z</dcterms:modified>
  <cp:category/>
  <cp:version/>
  <cp:contentType/>
  <cp:contentStatus/>
</cp:coreProperties>
</file>