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activeX/activeX1.xml" ContentType="application/vnd.ms-office.activeX+xml"/>
  <Override PartName="/xl/activeX/activeX1.bin" ContentType="application/vnd.ms-office.activeX"/>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xlsBook" defaultThemeVersion="124226"/>
  <bookViews>
    <workbookView xWindow="-90" yWindow="0" windowWidth="20400" windowHeight="12825" tabRatio="825" firstSheet="4" activeTab="8"/>
  </bookViews>
  <sheets>
    <sheet name="modProv" sheetId="533" state="veryHidden" r:id="rId1"/>
    <sheet name="modList00" sheetId="534" state="veryHidden" r:id="rId2"/>
    <sheet name="modList01" sheetId="535" state="veryHidden" r:id="rId3"/>
    <sheet name="modList02" sheetId="536" state="veryHidden" r:id="rId4"/>
    <sheet name="Инструкция" sheetId="525" r:id="rId5"/>
    <sheet name="Лог обновления" sheetId="429" state="veryHidden" r:id="rId6"/>
    <sheet name="Титульный" sheetId="437" r:id="rId7"/>
    <sheet name="Список МО" sheetId="497" r:id="rId8"/>
    <sheet name="Стандарты" sheetId="526" r:id="rId9"/>
    <sheet name="Ссылки на публикации" sheetId="527" r:id="rId10"/>
    <sheet name="Комментарии" sheetId="431" r:id="rId11"/>
    <sheet name="Проверка" sheetId="432" r:id="rId12"/>
    <sheet name="AllSheetsInThisWorkbook" sheetId="389" state="veryHidden" r:id="rId13"/>
    <sheet name="TEHSHEET" sheetId="205" state="veryHidden" r:id="rId14"/>
    <sheet name="et_union_hor" sheetId="471" state="veryHidden" r:id="rId15"/>
    <sheet name="et_union_vert" sheetId="521" state="veryHidden" r:id="rId16"/>
    <sheet name="modInfo" sheetId="513" state="veryHidden" r:id="rId17"/>
    <sheet name="modRegion" sheetId="528" state="veryHidden" r:id="rId18"/>
    <sheet name="modReestr" sheetId="433" state="veryHidden" r:id="rId19"/>
    <sheet name="modfrmReestr" sheetId="434" state="veryHidden" r:id="rId20"/>
    <sheet name="modUpdTemplMain" sheetId="424" state="veryHidden" r:id="rId21"/>
    <sheet name="REESTR_ORG" sheetId="390" state="veryHidden" r:id="rId22"/>
    <sheet name="modClassifierValidate" sheetId="400" state="veryHidden" r:id="rId23"/>
    <sheet name="modHyp" sheetId="398" state="veryHidden" r:id="rId24"/>
    <sheet name="modList03" sheetId="516" state="veryHidden" r:id="rId25"/>
    <sheet name="modfrmDateChoose" sheetId="517" state="veryHidden" r:id="rId26"/>
    <sheet name="modComm" sheetId="514" state="veryHidden" r:id="rId27"/>
    <sheet name="modThisWorkbook" sheetId="511" state="veryHidden" r:id="rId28"/>
    <sheet name="REESTR_MO" sheetId="518" state="veryHidden" r:id="rId29"/>
    <sheet name="modfrmReestrMR" sheetId="519" state="veryHidden" r:id="rId30"/>
    <sheet name="modfrmCheckUpdates" sheetId="512" state="veryHidden" r:id="rId31"/>
  </sheets>
  <definedNames>
    <definedName name="_xlnm._FilterDatabase" localSheetId="11" hidden="1">Проверка!$B$4:$D$4</definedName>
    <definedName name="anscount" hidden="1">1</definedName>
    <definedName name="checkCell_1">'Список МО'!$D$13:$H$16</definedName>
    <definedName name="checkCell_1_1">'Список МО'!$F$8:$H$9</definedName>
    <definedName name="checkCell_2">Стандарты!$E$10:$H$34</definedName>
    <definedName name="checkCell_3">'Ссылки на публикации'!$E$11:$H$15</definedName>
    <definedName name="chkGetUpdatesValue">Инструкция!$AA$100</definedName>
    <definedName name="chkNoUpdatesValue">Инструкция!$AA$102</definedName>
    <definedName name="data_List02_1">Стандарты!$F$12:$F$14</definedName>
    <definedName name="data_List02_2">Стандарты!$F$15:$F$19</definedName>
    <definedName name="data_List02_3">Стандарты!$F$22:$F$24</definedName>
    <definedName name="data_List02_4">Стандарты!$F$25:$F$27</definedName>
    <definedName name="data_List02_5">Стандарты!$F$33:$F$34</definedName>
    <definedName name="Date_of_publication_ref">'Ссылки на публикации'!$G$11:$G$15</definedName>
    <definedName name="DocProp_TemplateCode">TEHSHEET!$O$2</definedName>
    <definedName name="DocProp_Version">TEHSHEET!$O$1</definedName>
    <definedName name="double_rate_tariff">Титульный!$F$34</definedName>
    <definedName name="et_Comm">et_union_hor!$10:$10</definedName>
    <definedName name="et_List01">et_union_hor!$4:$5</definedName>
    <definedName name="et_List01_1">et_union_hor!$4:$4</definedName>
    <definedName name="et_List02_1">et_union_hor!$23:$23</definedName>
    <definedName name="et_List02_2">et_union_hor!$28:$30</definedName>
    <definedName name="et_List02_3">et_union_hor!$35:$35</definedName>
    <definedName name="et_List02_4">et_union_hor!$40:$40</definedName>
    <definedName name="et_List02_5">et_union_hor!$45:$45</definedName>
    <definedName name="et_List03">et_union_hor!$16:$17</definedName>
    <definedName name="fil">Титульный!$F$22</definedName>
    <definedName name="fil_flag">Титульный!$F$19</definedName>
    <definedName name="FirstLine">Инструкция!$A$6</definedName>
    <definedName name="flag_ipr">Титульный!$F$30</definedName>
    <definedName name="flag_NVV">Титульный!$F$13</definedName>
    <definedName name="flag_publication">Титульный!$F$11</definedName>
    <definedName name="group_rates">Титульный!$F$32</definedName>
    <definedName name="Info_FilFlag">modInfo!$B$1</definedName>
    <definedName name="Info_ForMOInListMO">modInfo!$B$12</definedName>
    <definedName name="Info_ForMRInListMO">modInfo!$B$11</definedName>
    <definedName name="Info_ForSKIInListMO">modInfo!$B$13</definedName>
    <definedName name="Info_ForSKINumberInListMO">modInfo!$B$14</definedName>
    <definedName name="Info_NoteStandarts">modInfo!$B$16</definedName>
    <definedName name="Info_P1_5Standarts">modInfo!$B$17</definedName>
    <definedName name="Info_PeriodInTitle">modInfo!$B$4</definedName>
    <definedName name="Info_PublicationNotDisclosed">modInfo!$B$9</definedName>
    <definedName name="Info_PublicationPdf">modInfo!$B$8</definedName>
    <definedName name="Info_PublicationWeb">modInfo!$B$7</definedName>
    <definedName name="Info_TitleGroupRates">modInfo!$B$5</definedName>
    <definedName name="Info_TitleKindPublication">modInfo!$B$3</definedName>
    <definedName name="Info_TitlePublication">modInfo!$B$2</definedName>
    <definedName name="inn">Титульный!$F$23</definedName>
    <definedName name="Instr_1">Инструкция!$7:$19</definedName>
    <definedName name="Instr_2">Инструкция!$20:$34</definedName>
    <definedName name="Instr_3">Инструкция!$35:$45</definedName>
    <definedName name="Instr_4">Инструкция!$46:$57</definedName>
    <definedName name="Instr_5">Инструкция!$58:$69</definedName>
    <definedName name="Instr_6">Инструкция!$70:$80</definedName>
    <definedName name="Instr_7">Инструкция!$81:$97</definedName>
    <definedName name="Instr_8">Инструкция!$98:$112</definedName>
    <definedName name="ipr">Стандарты!$G$11</definedName>
    <definedName name="kind_group_rates">TEHSHEET!$S$4:$S$6</definedName>
    <definedName name="kind_of_control_method">TEHSHEET!$K$2:$K$7</definedName>
    <definedName name="kind_of_NDS">TEHSHEET!$H$2:$H$4</definedName>
    <definedName name="kind_of_NDS_tariff">TEHSHEET!$H$7:$H$8</definedName>
    <definedName name="kind_of_NDS_tariff_etc">TEHSHEET!$H$11</definedName>
    <definedName name="kind_of_publication">TEHSHEET!$G$2:$G$3</definedName>
    <definedName name="kind_of_unit">TEHSHEET!$J$2:$J$4</definedName>
    <definedName name="kpp">Титульный!$F$24</definedName>
    <definedName name="LIST_MR_MO_OKTMO">REESTR_MO!$A$2:$D$308</definedName>
    <definedName name="List02_GroundMaterials">Стандарты!$G$10:$G$34</definedName>
    <definedName name="List02_p_1_5">Стандарты!$F$21:$G$21</definedName>
    <definedName name="List02_p_2">Стандарты!$F$31:$G$33</definedName>
    <definedName name="List02_web_p_1_5">Стандарты!$F$21</definedName>
    <definedName name="logical">TEHSHEET!$D$2:$D$3</definedName>
    <definedName name="mo_List01">'Список МО'!$G$13:$G$16</definedName>
    <definedName name="MONTH">TEHSHEET!$E$2:$E$13</definedName>
    <definedName name="mr_List01">'Список МО'!$E$13:$E$16</definedName>
    <definedName name="nalog">Титульный!$F$28</definedName>
    <definedName name="nds">Титульный!$F$36</definedName>
    <definedName name="org">Титульный!$F$21</definedName>
    <definedName name="Org_Address">Титульный!$F$39:$F$40</definedName>
    <definedName name="Org_buhg">Титульный!$F$47:$F$48</definedName>
    <definedName name="Org_main">Титульный!$F$43:$F$44</definedName>
    <definedName name="Org_otv_lico">Титульный!$F$51:$F$54</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Del_Comm">Комментарии!$C$12:$C$13</definedName>
    <definedName name="pDel_List01_1">'Список МО'!$C$13:$C$16</definedName>
    <definedName name="pDel_List01_2">'Список МО'!$I$13:$I$16</definedName>
    <definedName name="pDel_List02_1">Стандарты!$C$12:$C$14</definedName>
    <definedName name="pDel_List02_2">Стандарты!$C$15:$C$19</definedName>
    <definedName name="pDel_List02_3">Стандарты!$C$22:$C$24</definedName>
    <definedName name="pDel_List02_4">Стандарты!$C$25:$C$27</definedName>
    <definedName name="pDel_List02_5">Стандарты!$C$33:$C$34</definedName>
    <definedName name="pDel_List03">'Ссылки на публикации'!$C$11:$C$15</definedName>
    <definedName name="periodEnd">Титульный!$F$17</definedName>
    <definedName name="periodStart">Титульный!$F$16</definedName>
    <definedName name="pIns_Comm">Комментарии!$E$13</definedName>
    <definedName name="pIns_List01_1">'Список МО'!$E$16</definedName>
    <definedName name="pIns_List02_1">Стандарты!$E$14</definedName>
    <definedName name="pIns_List02_2">Стандарты!$E$19</definedName>
    <definedName name="pIns_List02_3">Стандарты!$E$24</definedName>
    <definedName name="pIns_List02_4">Стандарты!$E$27</definedName>
    <definedName name="pIns_List02_5">Стандарты!$E$34</definedName>
    <definedName name="pIns_List03">'Ссылки на публикации'!$E$15</definedName>
    <definedName name="PROT_22">P3_PROT_22,P4_PROT_22,P5_PROT_22</definedName>
    <definedName name="QUARTER">TEHSHEET!$F$2:$F$5</definedName>
    <definedName name="REGION">TEHSHEET!$A$2:$A$85</definedName>
    <definedName name="region_name">Титульный!$F$7</definedName>
    <definedName name="RegulatoryPeriod">Титульный!$F$16:$F$17</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KI_number">TEHSHEET!$I$2:$I$21</definedName>
    <definedName name="strPublication">Титульный!$F$9</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CH_ORG_ID">Титульный!$F$1</definedName>
    <definedName name="TSphere">TEHSHEET!$O$3</definedName>
    <definedName name="TSphere_full">TEHSHEET!$O$5</definedName>
    <definedName name="TSphere_trans">TEHSHEET!$O$4</definedName>
    <definedName name="unit_tariff">TEHSHEET!$T$3:$W$3</definedName>
    <definedName name="unit_tariff_double_rate_c">TEHSHEET!$V$3</definedName>
    <definedName name="unit_tariff_double_rate_p">TEHSHEET!$U$3</definedName>
    <definedName name="unit_tariff_single_rate">TEHSHEET!$T$3</definedName>
    <definedName name="unit_tariff_useful_output">TEHSHEET!$W$3</definedName>
    <definedName name="UpdStatus">Инструкция!$AA$1</definedName>
    <definedName name="vdet">Титульный!$F$26</definedName>
    <definedName name="Website_address_internet">'Ссылки на публикации'!$H$11:$H$15</definedName>
    <definedName name="year_list">TEHSHEET!$C$2:$C$6</definedName>
  </definedNames>
  <calcPr calcId="145621"/>
</workbook>
</file>

<file path=xl/calcChain.xml><?xml version="1.0" encoding="utf-8"?>
<calcChain xmlns="http://schemas.openxmlformats.org/spreadsheetml/2006/main">
  <c r="F22" i="526" l="1"/>
  <c r="E16" i="526"/>
  <c r="E26" i="526"/>
  <c r="E18" i="526"/>
  <c r="E17" i="526"/>
  <c r="D16" i="526"/>
  <c r="D17" i="526" s="1"/>
  <c r="E13" i="526"/>
  <c r="D18" i="526" l="1"/>
  <c r="B17" i="513" l="1"/>
  <c r="E40" i="471"/>
  <c r="E35" i="471"/>
  <c r="E28" i="471"/>
  <c r="D28" i="471"/>
  <c r="D29" i="471" s="1"/>
  <c r="E23" i="471"/>
  <c r="D17" i="471"/>
  <c r="D16" i="471"/>
  <c r="V2" i="205"/>
  <c r="U2" i="205"/>
  <c r="D14" i="527"/>
  <c r="D13" i="527"/>
  <c r="D12" i="527"/>
  <c r="D11" i="527"/>
  <c r="E27" i="526"/>
  <c r="E25" i="526"/>
  <c r="F20" i="526"/>
  <c r="E29" i="471" l="1"/>
  <c r="E30" i="471"/>
  <c r="D30" i="471"/>
</calcChain>
</file>

<file path=xl/sharedStrings.xml><?xml version="1.0" encoding="utf-8"?>
<sst xmlns="http://schemas.openxmlformats.org/spreadsheetml/2006/main" count="1202" uniqueCount="715">
  <si>
    <t>№</t>
  </si>
  <si>
    <t>NSRF</t>
  </si>
  <si>
    <t>MR_NAME</t>
  </si>
  <si>
    <t>OKTMO_MR_NAME</t>
  </si>
  <si>
    <t>MO_NAME</t>
  </si>
  <si>
    <t>OKTMO_NAME</t>
  </si>
  <si>
    <t>RST_ORG_ID</t>
  </si>
  <si>
    <t>ORG_NAME</t>
  </si>
  <si>
    <t>INN_NAME</t>
  </si>
  <si>
    <t>KPP_NAME</t>
  </si>
  <si>
    <t>VDET_NAME</t>
  </si>
  <si>
    <t>МР</t>
  </si>
  <si>
    <t>МО</t>
  </si>
  <si>
    <t>МО_ОКТМО</t>
  </si>
  <si>
    <t>Титульный</t>
  </si>
  <si>
    <t>Для выбора того или иного источника публикации выполните двойной щелчок по синей ячейке напротив соответствующего источника.
ВНИМАНИЕ! Если Вы снимаете галочку с пункта, то будут скрыты и очищены соответствующие строки на листе "Ссылки на публикации"!
Опубликование перечисленных в шаблоне показателей на сайте организации в сети Интернет и в печатных изданиях не обязательно, если данный шаблон предоставлен по системе ЕИАС (региональный сегмент).</t>
  </si>
  <si>
    <t>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 предусмотрено пунктом 3 (а) постановления Правительства №6 от 17.01.2013</t>
  </si>
  <si>
    <t>Задайте период регулирования, выбрав даты начала и окончания очередного периода регулирования из календаря (иконка справа от указанной ячейки), либо введите дату непосредственно в ячейку в формате - 'ДД.ММ.ГГГГ'</t>
  </si>
  <si>
    <t>Шаблон заполняется раздельно по каждому виду тарифа</t>
  </si>
  <si>
    <t>Ссылки на публикации</t>
  </si>
  <si>
    <t>Вводите адрес сайта, не нарушая цвет ячейки /если копируете гиперссылку из браузера, то выполните двойной щелчок по ячейке и только после этого можете вставить скопированный элемент/</t>
  </si>
  <si>
    <t>Обосновывающие материалы (документы) необходимо загружать с помощью "ЕИАС Мониторинг". Ссылка на инструкцию по загрузке обосновывающих материалов (документов) расположена на листе 'Инструкция' в п.'Методология заполнения'.
Ввводите ссылку, не нарушая цвет ячейки /если копируете гиперссылку из браузера, то выполните двойной щелчок по ячейке и только после этого можете вставить скопированный элемент/.</t>
  </si>
  <si>
    <t>Если для какого-либо пункта графы 'Наименование источника (сайта или печатного издания)' информация не раскрывалась, то в соответствующем поле укажите - 'не раскрывалась'</t>
  </si>
  <si>
    <t>Список МО</t>
  </si>
  <si>
    <t>В случае, если тариф не дифференцируется по системам коммунальной инфраструктуры, перечислите все муниципальные районы, в которых организация осуществляет услуги водоотведения и (или) очистки сточных вод</t>
  </si>
  <si>
    <t>В случае, если тариф не дифференцируется по системам коммунальной инфраструктуры, перечислите все муниципальные образования, в которых организация осуществляет услуги водоотведения и (или) очистки сточных вод</t>
  </si>
  <si>
    <t>Признак дифференциации тарифа</t>
  </si>
  <si>
    <t>В случае, если тариф не дифференцируется по системам водоотведения, укажите '1'. Введите значение от 1 до 100, чтобы указать очередной условный порядковый номер системы водоотведения</t>
  </si>
  <si>
    <t>Стандарты</t>
  </si>
  <si>
    <t>В качестве примечания Вы можете указать единицу измерения</t>
  </si>
  <si>
    <t>Дифференциация тарифа</t>
  </si>
  <si>
    <t>ПУБЛИЧНОЕ АКЦИОНЕРНОЕ ОБЩЕСТВО "ВТОРАЯ ГЕНЕРИРУЮЩАЯ КОМПАНИЯ ОПТОВОГО РЫНКА ЭЛЕКТРОЭНЕРГИИ"</t>
  </si>
  <si>
    <t>Система коммунальной инфраструктуры</t>
  </si>
  <si>
    <t>Условный порядковый номер</t>
  </si>
  <si>
    <t>Описание</t>
  </si>
  <si>
    <t>№ п/п</t>
  </si>
  <si>
    <t>Муниципальный район</t>
  </si>
  <si>
    <t>Муниципальное образование</t>
  </si>
  <si>
    <t>ОКТМО</t>
  </si>
  <si>
    <t>1</t>
  </si>
  <si>
    <t>2</t>
  </si>
  <si>
    <t>3</t>
  </si>
  <si>
    <t>4</t>
  </si>
  <si>
    <t>5</t>
  </si>
  <si>
    <t>Добавить МР</t>
  </si>
  <si>
    <t>01.01.2016</t>
  </si>
  <si>
    <t>Предложение об установлении тарифов в сфере водоотведения и о способах приобретения, стоимости и объемах товаров, необходимых для производства регулируемых товаров и (или) оказания регулируемых услуг</t>
  </si>
  <si>
    <t>Субъект РФ</t>
  </si>
  <si>
    <t>Рязанская область</t>
  </si>
  <si>
    <t>Публикация</t>
  </si>
  <si>
    <t>На сайте регулирующего органа</t>
  </si>
  <si>
    <t>По желанию организации информация раскрыта в дополнительных источниках публикации?</t>
  </si>
  <si>
    <t>нет</t>
  </si>
  <si>
    <t>Указывать разбивку НВВ по полугодиям</t>
  </si>
  <si>
    <t>Период регулирования</t>
  </si>
  <si>
    <t>Начало очередного периода регулирования</t>
  </si>
  <si>
    <t/>
  </si>
  <si>
    <t>Окончание очередного периода регулирования</t>
  </si>
  <si>
    <t>Является ли данное юридическое лицо подразделением (филиалом) другой организации</t>
  </si>
  <si>
    <t>да</t>
  </si>
  <si>
    <t>Наименование организации</t>
  </si>
  <si>
    <t>Наименование филиала</t>
  </si>
  <si>
    <t>филиал ПАО "ОГК-2" - Рязанская ГРЭС</t>
  </si>
  <si>
    <t>ИНН</t>
  </si>
  <si>
    <t>2607018122</t>
  </si>
  <si>
    <t>КПП</t>
  </si>
  <si>
    <t>621143001</t>
  </si>
  <si>
    <t>Вид деятельности</t>
  </si>
  <si>
    <t>Водоотведение</t>
  </si>
  <si>
    <t>Режим налогообложения</t>
  </si>
  <si>
    <t>Организация выполняет/планирует к выполнению инвестиционную программу</t>
  </si>
  <si>
    <t>Тариф</t>
  </si>
  <si>
    <t>Наличие двухставочного тарифа</t>
  </si>
  <si>
    <t>НДС (Отметка об учтенном НДС)</t>
  </si>
  <si>
    <t>Адрес регулируемой организации</t>
  </si>
  <si>
    <t>Юридический адрес</t>
  </si>
  <si>
    <t xml:space="preserve">356126, Ставропольский край, </t>
  </si>
  <si>
    <t>Почтовый адрес</t>
  </si>
  <si>
    <t>Руководитель</t>
  </si>
  <si>
    <t>Фамилия, имя, отчество</t>
  </si>
  <si>
    <t>(код) номер телефона</t>
  </si>
  <si>
    <t>Главный бухгалтер</t>
  </si>
  <si>
    <t>Должностное лицо, ответственное за составление формы</t>
  </si>
  <si>
    <t>Должность</t>
  </si>
  <si>
    <t>e-mail</t>
  </si>
  <si>
    <t>Дата/Время</t>
  </si>
  <si>
    <t>Сообщение</t>
  </si>
  <si>
    <t>Статус</t>
  </si>
  <si>
    <t>Проверка доступных обновлений...</t>
  </si>
  <si>
    <t>Информация</t>
  </si>
  <si>
    <t>Доступно обновление до версии 2.1.1</t>
  </si>
  <si>
    <t>Описание изменений: Версия 2.1.1 (для шаблонов версии 2.1)
1. Расширение значений поля "Метод регулирования" (п.1.2) на листе "Стандарты" значениями "метод установления фиксированных тарифов" и "метод установления предельных тарифов".
Для шаблонов версии ниже 2.1 воспользуйтесь ссылкой: https://tariff.eias.ru/svn/templates/REGIONAL/RI/JKH.OPEN.INFO.REQUEST.VO/trunk/JKH.OPEN.INFO.REQUEST.VO.xls</t>
  </si>
  <si>
    <t>Размер файла обновления: 242688 байт</t>
  </si>
  <si>
    <t>Подготовка к обновлению...</t>
  </si>
  <si>
    <t>Сохранение файла резервной копии: T:\Упр. рег. в сфере КК\Мониторинга и наблюдения организаций коммунальной сферы\@Общая\ЕИАС\!!!! Шаблоны РЕГИОНАЛЬНЫЕ\ГОТОВЫЕ ШАБЛОНЫ\Раскрытие информации\!!! Новые шаблоны\ВО\JKH.OPEN.INFO.REQUEST.VO.BKP..xls</t>
  </si>
  <si>
    <t>Резервная копия создана: T:\Упр. рег. в сфере КК\Мониторинга и наблюдения организаций коммунальной сферы\@Общая\ЕИАС\!!!! Шаблоны РЕГИОНАЛЬНЫЕ\ГОТОВЫЕ ШАБЛОНЫ\Раскрытие информации\!!! Новые шаблоны\ВО\JKH.OPEN.INFO.REQUEST.VO.BKP..xls</t>
  </si>
  <si>
    <t>Создание книги для установки обновлений...</t>
  </si>
  <si>
    <t>Ошибка при инициализации обновления</t>
  </si>
  <si>
    <t>Ошибка</t>
  </si>
  <si>
    <t>Файл обновления загружен: T:\Упр. рег. в сфере КК\Мониторинга и наблюдения организаций коммунальной сферы\@Общая\ЕИАС\!!!! Шаблоны РЕГИОНАЛЬНЫЕ\ГОТОВЫЕ ШАБЛОНЫ\Раскрытие информации\!!! Новые шаблоны\ВО\UPDATE.JKH.OPEN.INFO.REQUEST.VO.TO.2.1.1.21.xls</t>
  </si>
  <si>
    <t>Обновление завершилось удачно! Шаблон JKH.OPEN.INFO.REQUEST.VO.BKP..xls сохранен под именем 'JKH.OPEN.INFO.REQUEST.VO.BKP.(v2.1.1).xls'</t>
  </si>
  <si>
    <t>Доступно обновление до версии 2.1.3</t>
  </si>
  <si>
    <t>Описание изменений: ! Обновление доступно для шаблонов версии 2.1 и выше		
до версии 2.1.3		
1. скорректировано заполнение поля 'Условный порядковый номер' на листе 'Список МО';		
2. добавлена информации о соответствие форм приказа ФСТ России № 129 от 15 мая 2013 г. на листе 'Стандарты';		
3. добавлен показатель 'размер недополученных доходов регулируемой организацией (при их наличии), исчисленном в соответствии с основами ценообразования в сфере водоснабжения и водоотведения, утверждаемыми Правительством Российской Федерации, тыс руб' на листе 'Стандарты'		
до версии 2.1.2		
1. скорректирована проверка при сохранении		
до версии 2.1.1		
1. расширен список значений поля 'Метод регулирования' (п.1.2) на листе 'Стандарты'
Если версия Вашего шаблона ниже 2.1, обратитесь к администратору Вашего субъекта РФ.</t>
  </si>
  <si>
    <t>Размер файла обновления: 455168 байт</t>
  </si>
  <si>
    <t>Сохранение файла резервной копии: C:\Users\Sergey.Merkurev\Desktop\Шаблоны 22.04.2014\ВО\JKH.OPEN.INFO.REQUEST.VO(1).BKP..xls</t>
  </si>
  <si>
    <t>Резервная копия создана: C:\Users\Sergey.Merkurev\Desktop\Шаблоны 22.04.2014\ВО\JKH.OPEN.INFO.REQUEST.VO(1).BKP..xls</t>
  </si>
  <si>
    <t>Файл обновления загружен: C:\Users\Sergey.Merkurev\Desktop\Шаблоны 22.04.2014\ВО\UPDATE.JKH.OPEN.INFO.REQUEST.VO.TO.2.1.3.73.xls</t>
  </si>
  <si>
    <t>Обновление завершилось удачно! Шаблон JKH.OPEN.INFO.REQUEST.VO(1).xls сохранен под именем 'JKH.OPEN.INFO.REQUEST.VO(1)(v2.1.3).xls'</t>
  </si>
  <si>
    <t>Версия шаблона 2.1.3 актуальна, обновление не требуется</t>
  </si>
  <si>
    <t>Доступно обновление до версии 2.1.4</t>
  </si>
  <si>
    <t>Описание изменений: ! Обновление доступно для шаблонов версии 2.1 и выше
до версии 2.1.4
1. скорректированы формулировки на листе 'Стандарты' согласно нормативно-правовым актам
до версии 2.1.3		
1. скорректировано заполнение поля 'Условный порядковый номер' на листе 'Список МО';		
2. добавлена информации о соответствие форм приказа ФСТ России № 129 от 15 мая 2013 г. на листе 'Стандарты';		
3. добавлен показатель 'размер недополученных доходов регулируемой организацией (при их наличии), исчисленном в соответствии с основами ценообразования в сфере водоснабжения и водоотведения, утверждаемыми Правительством Российской Федерации, тыс руб' на листе 'Стандарты'		
до версии 2.1.2		
1. скорректирована проверка при сохранении		
до версии 2.1.1		
1. расширен список значений поля 'Метод регулирования' (п.1.2) на листе 'Стандарты'
Если версия Вашего шаблона ниже 2.1, обратитесь к администратору Вашего субъекта РФ.</t>
  </si>
  <si>
    <t>Размер файла обновления: 443904 байт</t>
  </si>
  <si>
    <t>Сохранение файла резервной копии: C:\Users\isekeeva\Desktop\464564.BKP.xls</t>
  </si>
  <si>
    <t>Резервная копия создана: C:\Users\isekeeva\Desktop\464564.BKP.xls</t>
  </si>
  <si>
    <t>Файл обновления загружен: C:\Users\isekeeva\Desktop\Шаблоны для РЭКа\Водоотведение\UPDATE.JKH.OPEN.INFO.REQUEST.VO.TO.2.1.4.44.xls</t>
  </si>
  <si>
    <t>Версия шаблона 2.1.4 актуальна, обновление не требуется</t>
  </si>
  <si>
    <t xml:space="preserve"> (требуется обновление)</t>
  </si>
  <si>
    <t>JKH.OPEN.INFO.REQUEST.VO</t>
  </si>
  <si>
    <t>• На рабочем месте должен быть установлен MS Office 2007 SP3, 2010, 2013 с полной версией MS Excel
• Макросы во время работы должны быть включены (!)
• Для корректной работы отчёта требуется выбрать низкий уровень безопасности
(В меню MS Excel: Параметры Excel | Центр управления безопасностью | Параметры центра управления безопасностью | Параметры макросов | Включить все макросы | ОК)
• Не рекомендуется снимать защиту с листов и каким-либо образом модифицировать защищаемые формулы и расчётные поля, в противном случае, отчёт будет отклонён системой
• При сохранении следует выбирать формат XLSM (Книга Excel)</t>
  </si>
  <si>
    <t>A</t>
  </si>
  <si>
    <t xml:space="preserve"> - необязательные для заполнения</t>
  </si>
  <si>
    <t xml:space="preserve"> - с формулами и константами</t>
  </si>
  <si>
    <t xml:space="preserve"> - обязательные для заполнения</t>
  </si>
  <si>
    <t xml:space="preserve"> - с выбором значений до двойному клику,</t>
  </si>
  <si>
    <t>либо с возможностью выбора даты из календаря или ручного ввода</t>
  </si>
  <si>
    <t>Если в предложенном Вам списке необходимая организация, МР/МО отсутствуют, обновите реестры с помощью кнопок
В результате синхронизации с базой данных список организаций (МР/МО) будет заменён актуальным (механизм синхронизации требует подключения к сети Интернет и основан на использовании протокола HTTPS (TCP порт 443))
Если после обновления Вам не удалось найти необходимую организацию в списке, обратитесь к ответственному за поддержание реестра Вашего региона. Информация о региональных органах регулирования доступна по ссылке:</t>
  </si>
  <si>
    <t>http://www.fstrf.ru/regions/region/showlist</t>
  </si>
  <si>
    <t>• При сохранении шаблона осуществляется проверка корректности данных, в том числе на наличие значений в ячейках, обязательных для заполнения
• Если какая-то ячейка не удовлетворяет условию проверки, на лист «Проверка» добавляется гиперссылка на данную ячейку и указывается причина ошибки
• В колонке «Статус» для каждого сообщения возможны 2 значения: ошибка и предупреждение
• При наличии сообщений со статусом «Ошибка» шаблон будет отклонён системой и не будет загружен в хранилище данных, сообщения со статусом «Предупреждение» носят информационный характер, и такой шаблон будет принят системой</t>
  </si>
  <si>
    <t>Web-сайт:</t>
  </si>
  <si>
    <t>http://support.eias.ru/index.php?a=add&amp;catid=5</t>
  </si>
  <si>
    <t>Дистрибутивы:</t>
  </si>
  <si>
    <t>http://eias.ru/?page=show_distrs</t>
  </si>
  <si>
    <t>для устранения ошибок (например, "Compile error in hidden module")</t>
  </si>
  <si>
    <t>Принципы работы с шаблоном</t>
  </si>
  <si>
    <t xml:space="preserve"> Перед началом работы с шаблоном Вам необходимо нажать кнопку "Приступить к заполнению", после чего в шаблоне отобразятся листы для заполнения.</t>
  </si>
  <si>
    <t xml:space="preserve"> На листе «Титульный» нужно заполнить все ячейки голубого и синего цвета.</t>
  </si>
  <si>
    <t xml:space="preserve"> Гиперссылки на листах вводите, не нарушая цвет ячейки (если копируете гиперссылку из браузера, то выполните двойной щелчок левой кнопки мыши по ячейке и только после этого можете вставить скопированный элемент).
</t>
  </si>
  <si>
    <t xml:space="preserve"> При вводе даты на расчетных листах необходимо выбрать дату из календаря (иконка справа от выбранной ячейки), либо ввести дату непосредственно в ячейку в формате - 'ДД.ММ.ГГГГ'.</t>
  </si>
  <si>
    <t xml:space="preserve"> Если какой-либо из показателей на расчетных листах для Вашей организации отсутствует, введите в поле, обязательное для заполнение, «0» (для числовых показателей) и «-» (для текстовых).
</t>
  </si>
  <si>
    <t xml:space="preserve"> Внимательно следите за информационными сообщениями на расчетных листах.</t>
  </si>
  <si>
    <t xml:space="preserve"> Все необходимые комментарии по всем формам Вы можете отразить на листе «Комментарии».</t>
  </si>
  <si>
    <t>E-mail:</t>
  </si>
  <si>
    <t>openinfo@eias.ru</t>
  </si>
  <si>
    <t>http://eias.ru/?page=show_templates</t>
  </si>
  <si>
    <t>При наличии подключения к Интернет, можно автоматически проверять наличие доступных обновлений. Выберите способ оповещения о наличии обновлений для отчёта:</t>
  </si>
  <si>
    <t>проверять доступные обновления (рекомендуется)</t>
  </si>
  <si>
    <t>y</t>
  </si>
  <si>
    <t>никогда не проверять наличие обновлений (не рекомендуется)</t>
  </si>
  <si>
    <t>Приложение 3 к приказу ФСТ России от 15 мая 2013 г. N 129, Форма 3.11, Форма 3.12</t>
  </si>
  <si>
    <t>Информация, подлежащая раскрытию</t>
  </si>
  <si>
    <t>Значение</t>
  </si>
  <si>
    <t>Ссылки на документы</t>
  </si>
  <si>
    <t>Примечание</t>
  </si>
  <si>
    <t>Информация о предложении регулируемой организации об установлении тарифов в сфере водоотведения и (или) очистки сточных вод на очередной период регулирования</t>
  </si>
  <si>
    <t>1.1</t>
  </si>
  <si>
    <t>Копия утвержденной в установленном порядке инвестиционной программы (проекта инвестиционной программы)</t>
  </si>
  <si>
    <t>1.2</t>
  </si>
  <si>
    <t>Предлагаемый метод регулирования</t>
  </si>
  <si>
    <t>1.3</t>
  </si>
  <si>
    <t>Расчетная величина тарифов</t>
  </si>
  <si>
    <t>1.4</t>
  </si>
  <si>
    <t>Период действия тарифов</t>
  </si>
  <si>
    <t>1.5</t>
  </si>
  <si>
    <t>Сведения о долгосрочных параметрах регулирования (в случае если их установление предусмотрено выбранным методом регулирования)</t>
  </si>
  <si>
    <t>1.6</t>
  </si>
  <si>
    <t>Сведения о необходимой валовой выручке на соответствующий период, тыс руб</t>
  </si>
  <si>
    <t>Добавить НВВ</t>
  </si>
  <si>
    <t>1.7</t>
  </si>
  <si>
    <t>1.8</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</si>
  <si>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13.05.2013 N 406 (Официальный интернет-портал правовой информации http://www.pravo.gov.ru, 15.05.2013), тыс руб</t>
  </si>
  <si>
    <t>1.9</t>
  </si>
  <si>
    <t>Размер недополученных доходов регулируемой организацией (при их наличии), исчисленный в соответствии Основами ценообразования в сфере водоснабжения и водоотведения, утвержденными постановлением Правительства Российской Федерации от 13.05.2013 N 406 (Официальный интернет-портал правовой информации http://www.pravo.gov.ru, 15.05.2013), тыс руб</t>
  </si>
  <si>
    <t>Информация о способах приобретения, стоимости и об объемах товаров, необходимых для производства регулируемых товаров и(или) оказания регулируемых услуг регулируемой организацией</t>
  </si>
  <si>
    <t>2.1</t>
  </si>
  <si>
    <t>Сведения о правовых актах, регламентирующих правила закупки (положение о закупках) в регулируемой организации</t>
  </si>
  <si>
    <t>2.2</t>
  </si>
  <si>
    <t>Место размещения положения о закупках регулируемой организации</t>
  </si>
  <si>
    <t>2.3</t>
  </si>
  <si>
    <t>Cведения о планировании закупочных процедур и результатах их проведения</t>
  </si>
  <si>
    <t>Добавить сведения</t>
  </si>
  <si>
    <t>Содержание</t>
  </si>
  <si>
    <t>Наименование сайта</t>
  </si>
  <si>
    <t>Дата размещения информации</t>
  </si>
  <si>
    <t>Адрес страницы сайта в сети "Интернет", на которой размещена информация</t>
  </si>
  <si>
    <t xml:space="preserve">Информация о способах приобретения, стоимости и объемах товаров, необходимых для производства регулируемых товаров и (или) оказания регулируемых услуг регулируемой организацией, содержит сведения о правовых актах, регламентирующих правила закупки (положение о закупках) в регулируемой организации, а также о месте размещения положения о закупках регулируемой организации, информации о планировании конкурсных процедур и результатах их проведения (п. 46 Постановления Правительства Российской Федерации от 17 января 2013 г. N 6 "О стандартах раскрытия информации в сфере водоснабжения и водоотведения") 
</t>
  </si>
  <si>
    <t>Сайт организации в сети Интернет</t>
  </si>
  <si>
    <t>Информация о предложении регулируемой организации об установлении тарифов в сфере горячего водоснабжения на очередной период регулирования (п.47 Постановления Правительства Российской Федерации от 17 января 2013 г. N 6 "О стандартах раскрытия информации в сфере водоснабжения и водоотведения")</t>
  </si>
  <si>
    <t>Добавить</t>
  </si>
  <si>
    <t>Комментарии</t>
  </si>
  <si>
    <t>Комментарий</t>
  </si>
  <si>
    <t>et_List01</t>
  </si>
  <si>
    <t>et_List01_1</t>
  </si>
  <si>
    <t>Добавить МО</t>
  </si>
  <si>
    <t>et_Comm</t>
  </si>
  <si>
    <t>et_List03</t>
  </si>
  <si>
    <t>et_List02_1</t>
  </si>
  <si>
    <t>et_List02_2</t>
  </si>
  <si>
    <t>et_List02_3</t>
  </si>
  <si>
    <t>et_List02_4</t>
  </si>
  <si>
    <t>et_List02_5</t>
  </si>
  <si>
    <t>REGION</t>
  </si>
  <si>
    <t>year_list</t>
  </si>
  <si>
    <t>logical</t>
  </si>
  <si>
    <t>Месяц
(MONTH)</t>
  </si>
  <si>
    <t>Квартал
(QUARTER)</t>
  </si>
  <si>
    <t>Месяц
(kind_of_publication)</t>
  </si>
  <si>
    <t>Режим налогообложения
/kind_of_NDS/</t>
  </si>
  <si>
    <t>Номер СЦХВ(СЦВО)
/SKI_number/</t>
  </si>
  <si>
    <t>Единица измерения объема оказываемых услуг ГВС
/kind_of_unit_GVS/</t>
  </si>
  <si>
    <t>Метод регулирования
/kind_of_control_method/</t>
  </si>
  <si>
    <t>версия шаблона
 (DocProp_Version)</t>
  </si>
  <si>
    <t>6.0</t>
  </si>
  <si>
    <t>виды групп товаров
/kind_group_rates/</t>
  </si>
  <si>
    <t>Одноставочный</t>
  </si>
  <si>
    <t>Двухставочный</t>
  </si>
  <si>
    <t>Полезный отпуск</t>
  </si>
  <si>
    <t>Алтайский край</t>
  </si>
  <si>
    <t>январь</t>
  </si>
  <si>
    <t>I квартал</t>
  </si>
  <si>
    <t>На официальном сайте организации</t>
  </si>
  <si>
    <t>общий</t>
  </si>
  <si>
    <t>тыс.куб.м/сутки</t>
  </si>
  <si>
    <t>метод экономически обоснованных расходов (затрат)</t>
  </si>
  <si>
    <t>код шаблона
(DocProp_TemplateCode)</t>
  </si>
  <si>
    <t>JKH.OPEN.INFO.QUARTER.GVS</t>
  </si>
  <si>
    <t>Амурская область</t>
  </si>
  <si>
    <t>февраль</t>
  </si>
  <si>
    <t>II квартал</t>
  </si>
  <si>
    <t>общий с учетом освобождения от уплаты НДС</t>
  </si>
  <si>
    <t>Гкал/час</t>
  </si>
  <si>
    <t>метод индексации установленных тарифов</t>
  </si>
  <si>
    <t>сфера
(TSphere)</t>
  </si>
  <si>
    <t>ГВС</t>
  </si>
  <si>
    <t>единица измерения для листа Стандарты
/unit_tariff/</t>
  </si>
  <si>
    <t>Архангельская область</t>
  </si>
  <si>
    <t>март</t>
  </si>
  <si>
    <t>III квартал</t>
  </si>
  <si>
    <t>специальный (упрощенная система налогообложения, система налогообложения для сельскохозяйственных товаропроизводителей)</t>
  </si>
  <si>
    <t>куб.м/час</t>
  </si>
  <si>
    <t>метод обеспечения доходности инвестированного капитала</t>
  </si>
  <si>
    <t>сфера(латиница)
(TSphere_trans)</t>
  </si>
  <si>
    <t>GVS</t>
  </si>
  <si>
    <t>тариф на водоотведение</t>
  </si>
  <si>
    <t>руб/м3</t>
  </si>
  <si>
    <t xml:space="preserve"> тыс руб в месяц/м3/час</t>
  </si>
  <si>
    <t>тыс м3</t>
  </si>
  <si>
    <t>Астраханская область</t>
  </si>
  <si>
    <t>апрель</t>
  </si>
  <si>
    <t>IV квартал</t>
  </si>
  <si>
    <t>метод сравнения аналогов</t>
  </si>
  <si>
    <t>сфера расширено
(TSphere_full)</t>
  </si>
  <si>
    <t>горячего водоснабжения</t>
  </si>
  <si>
    <t>тариф на транспортировку сточных вод</t>
  </si>
  <si>
    <t>Белгородская область</t>
  </si>
  <si>
    <t>май</t>
  </si>
  <si>
    <t>НДС для общего режима налогообложения
/kind_of_NDS_tariff/</t>
  </si>
  <si>
    <t>метод установления фиксированных тарифов</t>
  </si>
  <si>
    <t>тариф на подключение к централизованной системе водоотведения</t>
  </si>
  <si>
    <t>-</t>
  </si>
  <si>
    <t>руб/м3/час</t>
  </si>
  <si>
    <t>руб/км</t>
  </si>
  <si>
    <t>Брянская область</t>
  </si>
  <si>
    <t>июнь</t>
  </si>
  <si>
    <t>тариф указан с НДС для плательщиков НДС</t>
  </si>
  <si>
    <t>6</t>
  </si>
  <si>
    <t>метод установления предельных тарифов</t>
  </si>
  <si>
    <t>Владимирская область</t>
  </si>
  <si>
    <t>июль</t>
  </si>
  <si>
    <t>тариф указан без НДС для плательщиков НДС</t>
  </si>
  <si>
    <t>7</t>
  </si>
  <si>
    <t>Волгоградская область</t>
  </si>
  <si>
    <t>август</t>
  </si>
  <si>
    <t>8</t>
  </si>
  <si>
    <t>Вологодская область</t>
  </si>
  <si>
    <t>сентябрь</t>
  </si>
  <si>
    <t>НДС для прочих режимов налогообложения
/kind_of_NDS_tariff_etc/</t>
  </si>
  <si>
    <t>9</t>
  </si>
  <si>
    <t>Воронежская область</t>
  </si>
  <si>
    <t>октябрь</t>
  </si>
  <si>
    <t>тариф для организаций не являющихся плательщиками НДС</t>
  </si>
  <si>
    <t>10</t>
  </si>
  <si>
    <t>г.Байконур</t>
  </si>
  <si>
    <t>ноябрь</t>
  </si>
  <si>
    <t>11</t>
  </si>
  <si>
    <t>г. Москва</t>
  </si>
  <si>
    <t>декабрь</t>
  </si>
  <si>
    <t>12</t>
  </si>
  <si>
    <t>г.Санкт-Петербург</t>
  </si>
  <si>
    <t>13</t>
  </si>
  <si>
    <t>Еврейская автономная область</t>
  </si>
  <si>
    <t>14</t>
  </si>
  <si>
    <t>Забайкальский край</t>
  </si>
  <si>
    <t>15</t>
  </si>
  <si>
    <t>Ивановская область</t>
  </si>
  <si>
    <t>16</t>
  </si>
  <si>
    <t>Иркутская область</t>
  </si>
  <si>
    <t>17</t>
  </si>
  <si>
    <t>Кабардино-Балкарская республика</t>
  </si>
  <si>
    <t>18</t>
  </si>
  <si>
    <t>Калининградская область</t>
  </si>
  <si>
    <t>19</t>
  </si>
  <si>
    <t>Калужская область</t>
  </si>
  <si>
    <t>20</t>
  </si>
  <si>
    <t>Камчатский край</t>
  </si>
  <si>
    <t>Карачаево-Черкесская республика</t>
  </si>
  <si>
    <t>Кемеровская область</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</si>
  <si>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</si>
  <si>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</si>
  <si>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</si>
  <si>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</si>
  <si>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</si>
  <si>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</si>
  <si>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</si>
  <si>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</si>
  <si>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</si>
  <si>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Московская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</si>
  <si>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</si>
  <si>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</si>
  <si>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</si>
  <si>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</si>
  <si>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</si>
  <si>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</si>
  <si>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</si>
  <si>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</si>
  <si>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</si>
  <si>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</si>
  <si>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</si>
  <si>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</si>
  <si>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</si>
  <si>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</si>
  <si>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</si>
  <si>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</si>
  <si>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</si>
  <si>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</si>
  <si>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</si>
  <si>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</si>
  <si>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</si>
  <si>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Марий Эл</t>
  </si>
  <si>
    <t>Республика Мордовия</t>
  </si>
  <si>
    <t>Республика Саха (Якутия)</t>
  </si>
  <si>
    <t>Республика Северная Осетия-Алания</t>
  </si>
  <si>
    <t>Республика Татарстан</t>
  </si>
  <si>
    <t>Республика Тыва</t>
  </si>
  <si>
    <t>Республика Хакасия</t>
  </si>
  <si>
    <t>Ростовская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</si>
  <si>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</si>
  <si>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</si>
  <si>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</si>
  <si>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</si>
  <si>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</si>
  <si>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</si>
  <si>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</si>
  <si>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</si>
  <si>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</si>
  <si>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</si>
  <si>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</si>
  <si>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</si>
  <si>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</si>
  <si>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</si>
  <si>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t>
  </si>
  <si>
    <t>Челябинская область</t>
  </si>
  <si>
    <t>Чеченская республика</t>
  </si>
  <si>
    <t>Чувашская республика</t>
  </si>
  <si>
    <t>Чукотский автономный округ</t>
  </si>
  <si>
    <t>Ямало-Ненецкий автономный округ</t>
  </si>
  <si>
    <t>Ярославская область</t>
  </si>
  <si>
    <t>Расчетные листы</t>
  </si>
  <si>
    <t>Скрытые листы</t>
  </si>
  <si>
    <t>Инструкция</t>
  </si>
  <si>
    <t>AllSheetsInThisWorkbook</t>
  </si>
  <si>
    <t>Лог обновления</t>
  </si>
  <si>
    <t>TEHSHEET</t>
  </si>
  <si>
    <t>et_union_hor</t>
  </si>
  <si>
    <t>et_union_vert</t>
  </si>
  <si>
    <t>modInfo</t>
  </si>
  <si>
    <t>modRegion</t>
  </si>
  <si>
    <t>modReestr</t>
  </si>
  <si>
    <t>Проверка</t>
  </si>
  <si>
    <t>modfrmReestr</t>
  </si>
  <si>
    <t>modUpdTemplMain</t>
  </si>
  <si>
    <t>REESTR_ORG</t>
  </si>
  <si>
    <t>modClassifierValidate</t>
  </si>
  <si>
    <t>modProv</t>
  </si>
  <si>
    <t>modHyp</t>
  </si>
  <si>
    <t>modList00</t>
  </si>
  <si>
    <t>modList01</t>
  </si>
  <si>
    <t>modList02</t>
  </si>
  <si>
    <t>modList03</t>
  </si>
  <si>
    <t>modfrmDateChoose</t>
  </si>
  <si>
    <t>modComm</t>
  </si>
  <si>
    <t>modThisWorkbook</t>
  </si>
  <si>
    <t>REESTR_MO</t>
  </si>
  <si>
    <t>modfrmReestrMR</t>
  </si>
  <si>
    <t>modfrmCheckUpdates</t>
  </si>
  <si>
    <t>Результат проверки</t>
  </si>
  <si>
    <t>Ссылка</t>
  </si>
  <si>
    <t>Причина</t>
  </si>
  <si>
    <t>О</t>
  </si>
  <si>
    <t>Александро-Невский муниципальный район</t>
  </si>
  <si>
    <t>Александро-Невское</t>
  </si>
  <si>
    <t>Благовское</t>
  </si>
  <si>
    <t>Борисовское</t>
  </si>
  <si>
    <t>Бурминское</t>
  </si>
  <si>
    <t>Каширинское</t>
  </si>
  <si>
    <t>Ленинское</t>
  </si>
  <si>
    <t>Нижнеякимецкое</t>
  </si>
  <si>
    <t>Просеченское</t>
  </si>
  <si>
    <t>Город Касимов</t>
  </si>
  <si>
    <t>Город Рязань</t>
  </si>
  <si>
    <t>Город Сасово</t>
  </si>
  <si>
    <t>Город Скопин</t>
  </si>
  <si>
    <t>Ермишинский муниципальный район</t>
  </si>
  <si>
    <t>Азеевское</t>
  </si>
  <si>
    <t>Ермишинское</t>
  </si>
  <si>
    <t>Мердушинское</t>
  </si>
  <si>
    <t>Надежкинское</t>
  </si>
  <si>
    <t>Нарминское</t>
  </si>
  <si>
    <t>Савватемское</t>
  </si>
  <si>
    <t>Захаровский муниципальный район</t>
  </si>
  <si>
    <t>Безлыченское</t>
  </si>
  <si>
    <t>Большекоровинское</t>
  </si>
  <si>
    <t>Добро-Пчельское</t>
  </si>
  <si>
    <t>Елинское</t>
  </si>
  <si>
    <t>Захаровское</t>
  </si>
  <si>
    <t>Плахинское</t>
  </si>
  <si>
    <t>Сменовское</t>
  </si>
  <si>
    <t>Кадомский муниципальный район</t>
  </si>
  <si>
    <t>Восходское</t>
  </si>
  <si>
    <t>Енкаевское</t>
  </si>
  <si>
    <t>Кадомское</t>
  </si>
  <si>
    <t>Котелинское</t>
  </si>
  <si>
    <t>Кущапинское</t>
  </si>
  <si>
    <t>Касимовский муниципальный район</t>
  </si>
  <si>
    <t>Ардабьевское</t>
  </si>
  <si>
    <t>Ахматовское</t>
  </si>
  <si>
    <t>Балушево-Починковское</t>
  </si>
  <si>
    <t>Булгаковское</t>
  </si>
  <si>
    <t>Гиблицкое</t>
  </si>
  <si>
    <t>Гусевское</t>
  </si>
  <si>
    <t>Дмитриевское</t>
  </si>
  <si>
    <t>Елатомское</t>
  </si>
  <si>
    <t>Ермоловское</t>
  </si>
  <si>
    <t>Ибердусское</t>
  </si>
  <si>
    <t>Китовское</t>
  </si>
  <si>
    <t>Клетинское</t>
  </si>
  <si>
    <t>Которовское</t>
  </si>
  <si>
    <t>Крутоярское</t>
  </si>
  <si>
    <t>Лашманское</t>
  </si>
  <si>
    <t>Лощининское</t>
  </si>
  <si>
    <t>Новодеревенское</t>
  </si>
  <si>
    <t>Овчинниковское</t>
  </si>
  <si>
    <t>Первинское</t>
  </si>
  <si>
    <t>Погостинское</t>
  </si>
  <si>
    <t>Савостьяновское</t>
  </si>
  <si>
    <t>Сынтульское</t>
  </si>
  <si>
    <t>Токаревское</t>
  </si>
  <si>
    <t>Торбаевское</t>
  </si>
  <si>
    <t>Шостьинское</t>
  </si>
  <si>
    <t>Клепиковский муниципальный район</t>
  </si>
  <si>
    <t>Алексеевское</t>
  </si>
  <si>
    <t>Болоньское</t>
  </si>
  <si>
    <t>Бусаевское</t>
  </si>
  <si>
    <t>Екшурское</t>
  </si>
  <si>
    <t>Колесниковское</t>
  </si>
  <si>
    <t>Криушинское</t>
  </si>
  <si>
    <t>Макеевское</t>
  </si>
  <si>
    <t>Малаховское</t>
  </si>
  <si>
    <t>Молькинское</t>
  </si>
  <si>
    <t>Ненашкинское</t>
  </si>
  <si>
    <t>Оськинское</t>
  </si>
  <si>
    <t>Спас-Клепиковское</t>
  </si>
  <si>
    <t>Тумское</t>
  </si>
  <si>
    <t>Тюковское</t>
  </si>
  <si>
    <t>Уткинское</t>
  </si>
  <si>
    <t>Кораблинский муниципальный район</t>
  </si>
  <si>
    <t>Бобровинское</t>
  </si>
  <si>
    <t>Кипчаковское</t>
  </si>
  <si>
    <t>Ключанское</t>
  </si>
  <si>
    <t>Ковалинское</t>
  </si>
  <si>
    <t>Кораблинское</t>
  </si>
  <si>
    <t>Молвинослободское</t>
  </si>
  <si>
    <t>Незнановское</t>
  </si>
  <si>
    <t>Пехлецкое</t>
  </si>
  <si>
    <t>Пустотинское</t>
  </si>
  <si>
    <t>Яблоневское</t>
  </si>
  <si>
    <t>Милославский муниципальный район</t>
  </si>
  <si>
    <t>Богородицкое</t>
  </si>
  <si>
    <t>Большеподовечинское</t>
  </si>
  <si>
    <t>Горняцкое</t>
  </si>
  <si>
    <t>Кочуровское</t>
  </si>
  <si>
    <t>Липяговское</t>
  </si>
  <si>
    <t>Павловское</t>
  </si>
  <si>
    <t>Центральное</t>
  </si>
  <si>
    <t>Чернавское</t>
  </si>
  <si>
    <t>городское поселение Милославское</t>
  </si>
  <si>
    <t>сельское поселение Милославское</t>
  </si>
  <si>
    <t>Михайловский муниципальный район</t>
  </si>
  <si>
    <t>Виленское</t>
  </si>
  <si>
    <t>Голдинское</t>
  </si>
  <si>
    <t>Горностаевское</t>
  </si>
  <si>
    <t>Грязновское</t>
  </si>
  <si>
    <t>Жмуровское</t>
  </si>
  <si>
    <t>Ильичевское</t>
  </si>
  <si>
    <t>Каморинское</t>
  </si>
  <si>
    <t>Красновское</t>
  </si>
  <si>
    <t>Михайловское</t>
  </si>
  <si>
    <t>Новопанское</t>
  </si>
  <si>
    <t>Октябрьское</t>
  </si>
  <si>
    <t>Печерниковское</t>
  </si>
  <si>
    <t>Поярковское</t>
  </si>
  <si>
    <t>Рачатниковское</t>
  </si>
  <si>
    <t>Слободское</t>
  </si>
  <si>
    <t>Стрелецко-Высельское</t>
  </si>
  <si>
    <t>Трепольское</t>
  </si>
  <si>
    <t>Чуриковское</t>
  </si>
  <si>
    <t>Щетининское</t>
  </si>
  <si>
    <t>Пителинский муниципальный район</t>
  </si>
  <si>
    <t>Ермо-Николаевское</t>
  </si>
  <si>
    <t>Нестеровское</t>
  </si>
  <si>
    <t>Пеньковское</t>
  </si>
  <si>
    <t>Пителинское</t>
  </si>
  <si>
    <t>Потапьевское</t>
  </si>
  <si>
    <t>Пронский муниципальный район</t>
  </si>
  <si>
    <t>Малинищинское</t>
  </si>
  <si>
    <t>Мамоновское</t>
  </si>
  <si>
    <t>Новомичуринское</t>
  </si>
  <si>
    <t>Орловское</t>
  </si>
  <si>
    <t>Погореловское</t>
  </si>
  <si>
    <t>Пронское</t>
  </si>
  <si>
    <t>Тырновское</t>
  </si>
  <si>
    <t>Путятинский муниципальный район</t>
  </si>
  <si>
    <t>Береговское</t>
  </si>
  <si>
    <t>Большеекатериновское</t>
  </si>
  <si>
    <t>Карабухинское</t>
  </si>
  <si>
    <t>Песочинское</t>
  </si>
  <si>
    <t>Путятинское</t>
  </si>
  <si>
    <t>Строевское</t>
  </si>
  <si>
    <t>Рыбновский муниципальный район</t>
  </si>
  <si>
    <t>Алешинское</t>
  </si>
  <si>
    <t>Баграмовское</t>
  </si>
  <si>
    <t>Батуринское</t>
  </si>
  <si>
    <t>Вакинское</t>
  </si>
  <si>
    <t>Глебковское</t>
  </si>
  <si>
    <t>Истобниковское</t>
  </si>
  <si>
    <t>Кузьминское</t>
  </si>
  <si>
    <t>Пионерское</t>
  </si>
  <si>
    <t>Пощуповское</t>
  </si>
  <si>
    <t>Рыбновское</t>
  </si>
  <si>
    <t>Селецкое</t>
  </si>
  <si>
    <t>Ходынинское</t>
  </si>
  <si>
    <t>Чурилковское</t>
  </si>
  <si>
    <t>Ряжский муниципальный район</t>
  </si>
  <si>
    <t>Дегтянское</t>
  </si>
  <si>
    <t>Журавинское</t>
  </si>
  <si>
    <t>Петровское</t>
  </si>
  <si>
    <t>Поплевинское</t>
  </si>
  <si>
    <t>Ряжское</t>
  </si>
  <si>
    <t>Рязанский муниципальный район</t>
  </si>
  <si>
    <t>Варсковское</t>
  </si>
  <si>
    <t>Высоковское</t>
  </si>
  <si>
    <t>Вышгородское</t>
  </si>
  <si>
    <t>Вышетравинское</t>
  </si>
  <si>
    <t>Дубровическое</t>
  </si>
  <si>
    <t>Дядьковское</t>
  </si>
  <si>
    <t>Екимовское</t>
  </si>
  <si>
    <t>Заборьевское</t>
  </si>
  <si>
    <t>Заокское</t>
  </si>
  <si>
    <t>Искровское</t>
  </si>
  <si>
    <t>Листвянское</t>
  </si>
  <si>
    <t>Льговское</t>
  </si>
  <si>
    <t>Мурминское</t>
  </si>
  <si>
    <t>Окское</t>
  </si>
  <si>
    <t>Подвязьевское</t>
  </si>
  <si>
    <t>Полянское</t>
  </si>
  <si>
    <t>Ровновское</t>
  </si>
  <si>
    <t>Семеновское</t>
  </si>
  <si>
    <t>Турлатовское</t>
  </si>
  <si>
    <t>Тюшевское</t>
  </si>
  <si>
    <t>Сапожковский муниципальный район</t>
  </si>
  <si>
    <t>Березниковское</t>
  </si>
  <si>
    <t>Канинское</t>
  </si>
  <si>
    <t>Михеевское</t>
  </si>
  <si>
    <t>Морозово-Борковское</t>
  </si>
  <si>
    <t>Сапожковское</t>
  </si>
  <si>
    <t>Сараевский муниципальный район</t>
  </si>
  <si>
    <t>Борецкое</t>
  </si>
  <si>
    <t>Бычковское</t>
  </si>
  <si>
    <t>Желобовское</t>
  </si>
  <si>
    <t>Кривское</t>
  </si>
  <si>
    <t>Можарское</t>
  </si>
  <si>
    <t>Муравлянское</t>
  </si>
  <si>
    <t>Напольновское</t>
  </si>
  <si>
    <t>Новобокинское</t>
  </si>
  <si>
    <t>Сараевское</t>
  </si>
  <si>
    <t>Сысоевское</t>
  </si>
  <si>
    <t>Телятниковское</t>
  </si>
  <si>
    <t>Ягодновское</t>
  </si>
  <si>
    <t>Сасовский муниципальный район</t>
  </si>
  <si>
    <t>Агломазовское</t>
  </si>
  <si>
    <t>Батьковское</t>
  </si>
  <si>
    <t>Берестянское</t>
  </si>
  <si>
    <t>Гавриловское</t>
  </si>
  <si>
    <t>Глядковское</t>
  </si>
  <si>
    <t>Демушкинское</t>
  </si>
  <si>
    <t>Каргашинское</t>
  </si>
  <si>
    <t>Кустаревское</t>
  </si>
  <si>
    <t>Малостуденецкое</t>
  </si>
  <si>
    <t>Нижнемальцевское</t>
  </si>
  <si>
    <t>Новоберезовское</t>
  </si>
  <si>
    <t>Придорожное</t>
  </si>
  <si>
    <t>Сотницынское</t>
  </si>
  <si>
    <t>Трудолюбовское</t>
  </si>
  <si>
    <t>Скопинский муниципальный район</t>
  </si>
  <si>
    <t>Вослебовское</t>
  </si>
  <si>
    <t>Горловское</t>
  </si>
  <si>
    <t>Ильинское</t>
  </si>
  <si>
    <t>Корневское</t>
  </si>
  <si>
    <t>Павелецкое</t>
  </si>
  <si>
    <t>Побединское</t>
  </si>
  <si>
    <t>Успенское</t>
  </si>
  <si>
    <t>Шелемишевское</t>
  </si>
  <si>
    <t>Спасский муниципальный район</t>
  </si>
  <si>
    <t>Выжелесское</t>
  </si>
  <si>
    <t>Заречинское</t>
  </si>
  <si>
    <t>Ижевское</t>
  </si>
  <si>
    <t>Исадское</t>
  </si>
  <si>
    <t>Кирицкое</t>
  </si>
  <si>
    <t>Киструсское</t>
  </si>
  <si>
    <t>Кутуковское</t>
  </si>
  <si>
    <t>Лакашинское</t>
  </si>
  <si>
    <t>Михальское</t>
  </si>
  <si>
    <t>Панинское</t>
  </si>
  <si>
    <t>Перкинское</t>
  </si>
  <si>
    <t>Собчаковское</t>
  </si>
  <si>
    <t>Спасск-Рязанское</t>
  </si>
  <si>
    <t>Троицкое</t>
  </si>
  <si>
    <t>Федотьевское</t>
  </si>
  <si>
    <t>Старожиловский муниципальный район</t>
  </si>
  <si>
    <t>Гребневское</t>
  </si>
  <si>
    <t>Гулынское</t>
  </si>
  <si>
    <t>Истьинское</t>
  </si>
  <si>
    <t>Мелекшинское</t>
  </si>
  <si>
    <t>Старожиловское</t>
  </si>
  <si>
    <t>Столпянское</t>
  </si>
  <si>
    <t>Ухоловский муниципальный район</t>
  </si>
  <si>
    <t>Калининское</t>
  </si>
  <si>
    <t>Коноплинское</t>
  </si>
  <si>
    <t>Ольховское</t>
  </si>
  <si>
    <t>Смолеевское</t>
  </si>
  <si>
    <t>Ухоловское</t>
  </si>
  <si>
    <t>Чучковский муниципальный район</t>
  </si>
  <si>
    <t>Аладьинское</t>
  </si>
  <si>
    <t>Завидовское</t>
  </si>
  <si>
    <t>Остро-Пластиковское</t>
  </si>
  <si>
    <t>Пертовское</t>
  </si>
  <si>
    <t>Ункосовское</t>
  </si>
  <si>
    <t>Чучковское</t>
  </si>
  <si>
    <t>Шацкий муниципальный район</t>
  </si>
  <si>
    <t>Агишевское</t>
  </si>
  <si>
    <t>Борковское</t>
  </si>
  <si>
    <t>Желанновское</t>
  </si>
  <si>
    <t>Каверинское</t>
  </si>
  <si>
    <t>Казачинское</t>
  </si>
  <si>
    <t>Кермисинское</t>
  </si>
  <si>
    <t>Криволуцкое</t>
  </si>
  <si>
    <t>Куплинское</t>
  </si>
  <si>
    <t>Кучасьевское</t>
  </si>
  <si>
    <t>Лесно-Конобеевское</t>
  </si>
  <si>
    <t>Лесно-Полянское</t>
  </si>
  <si>
    <t>Новосвеженское</t>
  </si>
  <si>
    <t>Новочернеевское</t>
  </si>
  <si>
    <t>Печинское</t>
  </si>
  <si>
    <t>Польно-Ялтуновское</t>
  </si>
  <si>
    <t>Тарадеевское</t>
  </si>
  <si>
    <t>Чернослободское</t>
  </si>
  <si>
    <t>Шацкое</t>
  </si>
  <si>
    <t>Ямбирнское</t>
  </si>
  <si>
    <t>Шиловский муниципальный район</t>
  </si>
  <si>
    <t>Аделинское</t>
  </si>
  <si>
    <t>Боровское</t>
  </si>
  <si>
    <t>Ерахтурское</t>
  </si>
  <si>
    <t>Желудевское</t>
  </si>
  <si>
    <t>Задубровское</t>
  </si>
  <si>
    <t>Занино-Починковское</t>
  </si>
  <si>
    <t>Ибредское</t>
  </si>
  <si>
    <t>Инякинское</t>
  </si>
  <si>
    <t>Краснохолмское</t>
  </si>
  <si>
    <t>Лесновское</t>
  </si>
  <si>
    <t>Мосоловское</t>
  </si>
  <si>
    <t>Санское</t>
  </si>
  <si>
    <t>Тереховское</t>
  </si>
  <si>
    <t>Тимошкинское</t>
  </si>
  <si>
    <t>Шиловское</t>
  </si>
  <si>
    <t>61625114</t>
  </si>
  <si>
    <t>31.12.2018</t>
  </si>
  <si>
    <t>1.2.1</t>
  </si>
  <si>
    <t>1.3.1</t>
  </si>
  <si>
    <t>1.6.1</t>
  </si>
  <si>
    <t>1.7.1</t>
  </si>
  <si>
    <t>с 01.01.2018 по 31.12.2018</t>
  </si>
  <si>
    <t>Промышленная ул. Д. 1 г. Новомичуринск, Рязанской обл. 391160</t>
  </si>
  <si>
    <t>Жадовец Евгений Михайлович</t>
  </si>
  <si>
    <t>(49141)4-18-21</t>
  </si>
  <si>
    <t>Левушкина Елена Валентиновна</t>
  </si>
  <si>
    <t>(49141)4-22-26</t>
  </si>
  <si>
    <t>Яшунина Татьяна Николаевна</t>
  </si>
  <si>
    <t>ведущий экономист по планированию</t>
  </si>
  <si>
    <t>8(49141)45-108</t>
  </si>
  <si>
    <t>Yashunina.Tatyana@rgr.ogk2.ru</t>
  </si>
  <si>
    <t>http://www.ogk2.ru/rus/si/infodisclosure/disclosureinstand/1140/Ryazanskaya/</t>
  </si>
  <si>
    <t>0</t>
  </si>
  <si>
    <t>http://zakupki.ogk2.ru/main/announce/</t>
  </si>
  <si>
    <t>http://www.ogk2.ru/</t>
  </si>
  <si>
    <t>http://zakupki.ogk2.ru/main/management/</t>
  </si>
  <si>
    <t>01.01.2018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</si>
</sst>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_);[Red]\(&quot;$&quot;#,##0\)"/>
    <numFmt numFmtId="165" formatCode="_-* #,##0.00[$€-1]_-;\-* #,##0.00[$€-1]_-;_-* &quot;-&quot;??[$€-1]_-"/>
  </numFmts>
  <fonts count="57">
    <font>
      <sz val="12"/>
      <name val="Arial"/>
      <family val="2"/>
    </font>
    <font>
      <sz val="9"/>
      <name val="Tahoma"/>
      <family val="2"/>
    </font>
    <font>
      <sz val="10"/>
      <name val="Arial Cyr"/>
    </font>
    <font>
      <sz val="10"/>
      <name val="Helv"/>
    </font>
    <font>
      <sz val="10"/>
      <name val="MS Sans Serif"/>
      <family val="2"/>
    </font>
    <font>
      <sz val="8"/>
      <name val="Helv"/>
    </font>
    <font>
      <sz val="9"/>
      <name val="Tahoma"/>
      <family val="2"/>
    </font>
    <font>
      <sz val="12"/>
      <name val="Arial"/>
      <family val="2"/>
    </font>
    <font>
      <b/>
      <sz val="9"/>
      <name val="Tahoma"/>
      <family val="2"/>
    </font>
    <font>
      <sz val="8"/>
      <name val="Tahoma"/>
      <family val="2"/>
    </font>
    <font>
      <sz val="9"/>
      <color indexed="9"/>
      <name val="Tahoma"/>
      <family val="2"/>
    </font>
    <font>
      <b/>
      <u/>
      <sz val="9"/>
      <color indexed="12"/>
      <name val="Tahoma"/>
      <family val="2"/>
    </font>
    <font>
      <sz val="9"/>
      <name val="Tahoma"/>
      <family val="2"/>
    </font>
    <font>
      <sz val="11"/>
      <color indexed="62"/>
      <name val="Calibri"/>
      <family val="2"/>
    </font>
    <font>
      <sz val="10"/>
      <color indexed="8"/>
      <name val="Tahoma"/>
      <family val="2"/>
    </font>
    <font>
      <sz val="8"/>
      <name val="Palatino"/>
      <family val="1"/>
    </font>
    <font>
      <u/>
      <sz val="10"/>
      <color indexed="36"/>
      <name val="Arial Cyr"/>
    </font>
    <font>
      <u/>
      <sz val="10"/>
      <color indexed="12"/>
      <name val="Arial Cyr"/>
    </font>
    <font>
      <sz val="10"/>
      <name val="Tahoma"/>
      <family val="2"/>
    </font>
    <font>
      <b/>
      <sz val="10"/>
      <name val="Tahoma"/>
      <family val="2"/>
    </font>
    <font>
      <b/>
      <sz val="10"/>
      <color indexed="8"/>
      <name val="Tahoma"/>
      <family val="2"/>
    </font>
    <font>
      <sz val="11"/>
      <color indexed="8"/>
      <name val="Calibri"/>
      <family val="2"/>
    </font>
    <font>
      <sz val="9"/>
      <color indexed="10"/>
      <name val="Tahoma"/>
      <family val="2"/>
    </font>
    <font>
      <sz val="11"/>
      <color indexed="8"/>
      <name val="Marlett"/>
    </font>
    <font>
      <sz val="9"/>
      <name val="Courier New"/>
      <family val="3"/>
    </font>
    <font>
      <sz val="16"/>
      <name val="Tahoma"/>
      <family val="2"/>
    </font>
    <font>
      <sz val="9"/>
      <color indexed="60"/>
      <name val="Tahoma"/>
      <family val="2"/>
    </font>
    <font>
      <sz val="16"/>
      <color indexed="9"/>
      <name val="Tahoma"/>
      <family val="2"/>
    </font>
    <font>
      <sz val="10"/>
      <name val="Wingdings 2"/>
      <family val="1"/>
    </font>
    <font>
      <b/>
      <u/>
      <sz val="9"/>
      <color indexed="62"/>
      <name val="Tahoma"/>
      <family val="2"/>
    </font>
    <font>
      <b/>
      <sz val="14"/>
      <name val="Franklin Gothic Medium"/>
      <family val="2"/>
    </font>
    <font>
      <b/>
      <sz val="9"/>
      <color indexed="62"/>
      <name val="Tahoma"/>
      <family val="2"/>
    </font>
    <font>
      <sz val="9"/>
      <color indexed="55"/>
      <name val="Tahoma"/>
      <family val="2"/>
    </font>
    <font>
      <sz val="8"/>
      <name val="Arial"/>
      <family val="2"/>
    </font>
    <font>
      <b/>
      <u/>
      <sz val="11"/>
      <color indexed="12"/>
      <name val="Arial"/>
      <family val="2"/>
    </font>
    <font>
      <b/>
      <sz val="9"/>
      <color indexed="9"/>
      <name val="Tahoma"/>
      <family val="2"/>
    </font>
    <font>
      <u/>
      <sz val="10"/>
      <color indexed="12"/>
      <name val="Times New Roman Cyr"/>
    </font>
    <font>
      <b/>
      <u/>
      <sz val="9"/>
      <name val="Tahoma"/>
      <family val="2"/>
    </font>
    <font>
      <sz val="11"/>
      <name val="Wingdings 2"/>
      <family val="1"/>
    </font>
    <font>
      <sz val="11"/>
      <name val="Webdings2"/>
    </font>
    <font>
      <sz val="9"/>
      <color indexed="9"/>
      <name val="Tahoma"/>
      <family val="2"/>
    </font>
    <font>
      <sz val="11"/>
      <color indexed="55"/>
      <name val="Wingdings 2"/>
      <family val="1"/>
    </font>
    <font>
      <sz val="9"/>
      <color indexed="8"/>
      <name val="Tahoma"/>
      <family val="2"/>
    </font>
    <font>
      <b/>
      <sz val="9"/>
      <color indexed="8"/>
      <name val="Tahoma"/>
      <family val="2"/>
    </font>
    <font>
      <u/>
      <sz val="9"/>
      <color indexed="12"/>
      <name val="Tahoma"/>
      <family val="2"/>
    </font>
    <font>
      <u/>
      <sz val="9"/>
      <color indexed="62"/>
      <name val="Tahoma"/>
      <family val="2"/>
    </font>
    <font>
      <sz val="9"/>
      <color indexed="11"/>
      <name val="Tahoma"/>
      <family val="2"/>
    </font>
    <font>
      <sz val="11"/>
      <name val="Tahoma"/>
      <family val="2"/>
    </font>
    <font>
      <sz val="10"/>
      <name val="Helv"/>
    </font>
    <font>
      <sz val="10"/>
      <name val="Arial"/>
      <family val="2"/>
    </font>
    <font>
      <sz val="11"/>
      <color theme="1"/>
      <name val="Calibri"/>
      <family val="2"/>
      <scheme val="minor"/>
    </font>
    <font>
      <sz val="10"/>
      <color theme="1"/>
      <name val="Arial Cyr"/>
      <family val="2"/>
    </font>
    <font>
      <sz val="9"/>
      <color theme="0"/>
      <name val="Tahoma"/>
      <family val="2"/>
    </font>
    <font>
      <sz val="11"/>
      <color theme="0"/>
      <name val="Wingdings 2"/>
      <family val="1"/>
    </font>
    <font>
      <u/>
      <sz val="9"/>
      <color rgb="FF333399"/>
      <name val="Tahoma"/>
      <family val="2"/>
    </font>
    <font>
      <sz val="10"/>
      <color rgb="FF222222"/>
      <name val="Tahoma"/>
      <family val="2"/>
    </font>
    <font>
      <sz val="11"/>
      <color indexed="55"/>
      <name val="Wingdings 2"/>
      <family val="1"/>
      <charset val="2"/>
    </font>
  </fonts>
  <fills count="17">
    <fill>
      <patternFill patternType="none"/>
    </fill>
    <fill>
      <patternFill patternType="gray125"/>
    </fill>
    <fill>
      <patternFill patternType="solid">
        <fgColor indexed="22"/>
      </patternFill>
    </fill>
    <fill>
      <patternFill patternType="solid">
        <fgColor indexed="55"/>
        <bgColor indexed="64"/>
      </patternFill>
    </fill>
    <fill>
      <patternFill patternType="solid">
        <fgColor indexed="47"/>
      </patternFill>
    </fill>
    <fill>
      <patternFill patternType="solid">
        <fgColor indexed="43"/>
        <bgColor indexed="64"/>
      </patternFill>
    </fill>
    <fill>
      <patternFill patternType="solid">
        <fgColor indexed="11"/>
        <bgColor indexed="64"/>
      </patternFill>
    </fill>
    <fill>
      <patternFill patternType="solid">
        <fgColor indexed="42"/>
        <bgColor indexed="64"/>
      </patternFill>
    </fill>
    <fill>
      <patternFill patternType="solid">
        <fgColor indexed="9"/>
        <bgColor indexed="64"/>
      </patternFill>
    </fill>
    <fill>
      <patternFill patternType="solid">
        <fgColor indexed="41"/>
        <bgColor indexed="64"/>
      </patternFill>
    </fill>
    <fill>
      <patternFill patternType="solid">
        <fgColor indexed="65"/>
        <bgColor indexed="64"/>
      </patternFill>
    </fill>
    <fill>
      <patternFill patternType="solid">
        <fgColor indexed="29"/>
        <bgColor indexed="64"/>
      </patternFill>
    </fill>
    <fill>
      <patternFill patternType="lightDown">
        <fgColor indexed="22"/>
      </patternFill>
    </fill>
    <fill>
      <patternFill patternType="solid">
        <fgColor indexed="44"/>
        <bgColor indexed="64"/>
      </patternFill>
    </fill>
    <fill>
      <patternFill patternType="solid">
        <fgColor indexed="22"/>
        <bgColor indexed="64"/>
      </patternFill>
    </fill>
    <fill>
      <patternFill patternType="solid">
        <fgColor rgb="FF99CCFF"/>
        <bgColor indexed="64"/>
      </patternFill>
    </fill>
    <fill>
      <patternFill patternType="solid">
        <fgColor rgb="FFFFFFFF"/>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thin">
        <color indexed="55"/>
      </top>
      <bottom style="thin">
        <color indexed="55"/>
      </bottom>
      <diagonal/>
    </border>
    <border>
      <left/>
      <right style="thin">
        <color indexed="22"/>
      </right>
      <top/>
      <bottom/>
      <diagonal/>
    </border>
    <border>
      <left style="thin">
        <color indexed="22"/>
      </left>
      <right style="thin">
        <color indexed="22"/>
      </right>
      <top style="thin">
        <color indexed="22"/>
      </top>
      <bottom style="thin">
        <color indexed="22"/>
      </bottom>
      <diagonal/>
    </border>
    <border>
      <left/>
      <right/>
      <top style="double">
        <color indexed="55"/>
      </top>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55"/>
      </left>
      <right style="thin">
        <color indexed="22"/>
      </right>
      <top style="thin">
        <color indexed="22"/>
      </top>
      <bottom style="double">
        <color indexed="22"/>
      </bottom>
      <diagonal/>
    </border>
    <border>
      <left style="thin">
        <color indexed="22"/>
      </left>
      <right style="thin">
        <color indexed="22"/>
      </right>
      <top style="thin">
        <color indexed="22"/>
      </top>
      <bottom style="double">
        <color indexed="22"/>
      </bottom>
      <diagonal/>
    </border>
    <border>
      <left style="thin">
        <color indexed="22"/>
      </left>
      <right style="thin">
        <color indexed="55"/>
      </right>
      <top style="thin">
        <color indexed="22"/>
      </top>
      <bottom style="double">
        <color indexed="22"/>
      </bottom>
      <diagonal/>
    </border>
    <border>
      <left style="thin">
        <color indexed="55"/>
      </left>
      <right style="thin">
        <color indexed="55"/>
      </right>
      <top style="thin">
        <color indexed="55"/>
      </top>
      <bottom/>
      <diagonal/>
    </border>
    <border>
      <left/>
      <right style="thin">
        <color indexed="23"/>
      </right>
      <top/>
      <bottom style="thin">
        <color indexed="23"/>
      </bottom>
      <diagonal/>
    </border>
    <border>
      <left/>
      <right/>
      <top/>
      <bottom style="thin">
        <color indexed="23"/>
      </bottom>
      <diagonal/>
    </border>
    <border>
      <left style="thin">
        <color indexed="23"/>
      </left>
      <right/>
      <top/>
      <bottom style="thin">
        <color indexed="23"/>
      </bottom>
      <diagonal/>
    </border>
    <border>
      <left/>
      <right style="thin">
        <color indexed="23"/>
      </right>
      <top/>
      <bottom/>
      <diagonal/>
    </border>
    <border>
      <left style="thin">
        <color indexed="23"/>
      </left>
      <right/>
      <top/>
      <bottom/>
      <diagonal/>
    </border>
    <border>
      <left style="thin">
        <color indexed="22"/>
      </left>
      <right/>
      <top/>
      <bottom/>
      <diagonal/>
    </border>
    <border>
      <left style="thin">
        <color indexed="55"/>
      </left>
      <right/>
      <top style="thin">
        <color indexed="55"/>
      </top>
      <bottom style="double">
        <color indexed="55"/>
      </bottom>
      <diagonal/>
    </border>
    <border>
      <left style="thin">
        <color indexed="22"/>
      </left>
      <right style="thin">
        <color indexed="22"/>
      </right>
      <top style="thin">
        <color indexed="22"/>
      </top>
      <bottom/>
      <diagonal/>
    </border>
    <border>
      <left/>
      <right/>
      <top style="thin">
        <color indexed="22"/>
      </top>
      <bottom/>
      <diagonal/>
    </border>
    <border>
      <left/>
      <right/>
      <top style="double">
        <color indexed="22"/>
      </top>
      <bottom style="thin">
        <color indexed="22"/>
      </bottom>
      <diagonal/>
    </border>
    <border>
      <left style="thin">
        <color indexed="55"/>
      </left>
      <right/>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55"/>
      </top>
      <bottom style="thin">
        <color indexed="55"/>
      </bottom>
      <diagonal/>
    </border>
    <border>
      <left/>
      <right/>
      <top style="thin">
        <color indexed="55"/>
      </top>
      <bottom/>
      <diagonal/>
    </border>
    <border>
      <left/>
      <right/>
      <top/>
      <bottom style="thin">
        <color indexed="55"/>
      </bottom>
      <diagonal/>
    </border>
    <border>
      <left style="thin">
        <color indexed="22"/>
      </left>
      <right style="thin">
        <color indexed="22"/>
      </right>
      <top/>
      <bottom style="thin">
        <color indexed="22"/>
      </bottom>
      <diagonal/>
    </border>
    <border>
      <left/>
      <right/>
      <top style="double">
        <color indexed="55"/>
      </top>
      <bottom style="thin">
        <color rgb="FFC0C0C0"/>
      </bottom>
      <diagonal/>
    </border>
    <border>
      <left style="thin">
        <color indexed="22"/>
      </left>
      <right style="thin">
        <color indexed="22"/>
      </right>
      <top style="thin">
        <color rgb="FFC0C0C0"/>
      </top>
      <bottom style="thin">
        <color indexed="22"/>
      </bottom>
      <diagonal/>
    </border>
    <border>
      <left/>
      <right/>
      <top style="thin">
        <color rgb="FFC0C0C0"/>
      </top>
      <bottom style="thin">
        <color indexed="22"/>
      </bottom>
      <diagonal/>
    </border>
    <border>
      <left/>
      <right/>
      <top/>
      <bottom style="thin">
        <color rgb="FFC0C0C0"/>
      </bottom>
      <diagonal/>
    </border>
    <border>
      <left style="thin">
        <color indexed="22"/>
      </left>
      <right style="thin">
        <color indexed="22"/>
      </right>
      <top style="thin">
        <color rgb="FFC0C0C0"/>
      </top>
      <bottom style="thin">
        <color rgb="FFC0C0C0"/>
      </bottom>
      <diagonal/>
    </border>
    <border>
      <left style="thin">
        <color indexed="22"/>
      </left>
      <right/>
      <top style="thin">
        <color rgb="FFC0C0C0"/>
      </top>
      <bottom style="thin">
        <color rgb="FFC0C0C0"/>
      </bottom>
      <diagonal/>
    </border>
    <border>
      <left/>
      <right/>
      <top style="thin">
        <color rgb="FFC0C0C0"/>
      </top>
      <bottom style="thin">
        <color rgb="FFC0C0C0"/>
      </bottom>
      <diagonal/>
    </border>
    <border>
      <left/>
      <right style="thin">
        <color indexed="22"/>
      </right>
      <top style="thin">
        <color rgb="FFC0C0C0"/>
      </top>
      <bottom style="thin">
        <color rgb="FFC0C0C0"/>
      </bottom>
      <diagonal/>
    </border>
    <border>
      <left/>
      <right/>
      <top style="thin">
        <color rgb="FFC0C0C0"/>
      </top>
      <bottom/>
      <diagonal/>
    </border>
    <border>
      <left/>
      <right/>
      <top style="thin">
        <color rgb="FF969696"/>
      </top>
      <bottom/>
      <diagonal/>
    </border>
    <border>
      <left/>
      <right/>
      <top/>
      <bottom style="thin">
        <color rgb="FF969696"/>
      </bottom>
      <diagonal/>
    </border>
  </borders>
  <cellStyleXfs count="72">
    <xf numFmtId="0" fontId="0" fillId="0" borderId="0"/>
    <xf numFmtId="0" fontId="3" fillId="0" borderId="0"/>
    <xf numFmtId="165" fontId="3" fillId="0" borderId="0"/>
    <xf numFmtId="0" fontId="48" fillId="0" borderId="0"/>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0" fontId="18" fillId="0" borderId="1">
      <protection locked="0"/>
    </xf>
    <xf numFmtId="164" fontId="4" fillId="0" borderId="0"/>
    <xf numFmtId="0" fontId="15" fillId="0" borderId="0">
      <alignment vertical="center"/>
    </xf>
    <xf numFmtId="0" fontId="16" fillId="0" borderId="0">
      <alignment vertical="top"/>
      <protection locked="0"/>
    </xf>
    <xf numFmtId="0" fontId="18" fillId="2" borderId="1"/>
    <xf numFmtId="0" fontId="17" fillId="0" borderId="0">
      <alignment vertical="top"/>
      <protection locked="0"/>
    </xf>
    <xf numFmtId="0" fontId="5" fillId="0" borderId="0"/>
    <xf numFmtId="0" fontId="15" fillId="0" borderId="0">
      <alignment vertical="center"/>
    </xf>
    <xf numFmtId="0" fontId="15" fillId="0" borderId="0">
      <alignment vertical="center"/>
    </xf>
    <xf numFmtId="49" fontId="47" fillId="3" borderId="2">
      <alignment horizontal="center" vertical="center"/>
    </xf>
    <xf numFmtId="0" fontId="13" fillId="4" borderId="1"/>
    <xf numFmtId="0" fontId="11" fillId="0" borderId="0">
      <alignment vertical="top"/>
      <protection locked="0"/>
    </xf>
    <xf numFmtId="0" fontId="34" fillId="0" borderId="0">
      <alignment vertical="top"/>
      <protection locked="0"/>
    </xf>
    <xf numFmtId="0" fontId="44" fillId="0" borderId="0">
      <alignment vertical="top"/>
      <protection locked="0"/>
    </xf>
    <xf numFmtId="0" fontId="44" fillId="0" borderId="0">
      <alignment vertical="top"/>
      <protection locked="0"/>
    </xf>
    <xf numFmtId="0" fontId="17" fillId="0" borderId="0">
      <alignment vertical="top"/>
      <protection locked="0"/>
    </xf>
    <xf numFmtId="0" fontId="11" fillId="0" borderId="0">
      <alignment vertical="top"/>
      <protection locked="0"/>
    </xf>
    <xf numFmtId="0" fontId="36" fillId="0" borderId="0">
      <alignment vertical="top"/>
      <protection locked="0"/>
    </xf>
    <xf numFmtId="0" fontId="11" fillId="0" borderId="0">
      <alignment vertical="top"/>
      <protection locked="0"/>
    </xf>
    <xf numFmtId="0" fontId="30" fillId="0" borderId="0">
      <alignment horizontal="center" vertical="center" wrapText="1"/>
    </xf>
    <xf numFmtId="0" fontId="8" fillId="0" borderId="3">
      <alignment horizontal="center" vertical="center" wrapText="1"/>
    </xf>
    <xf numFmtId="4" fontId="6" fillId="5" borderId="4">
      <alignment horizontal="right"/>
    </xf>
    <xf numFmtId="49" fontId="6" fillId="0" borderId="0">
      <alignment vertical="top"/>
    </xf>
    <xf numFmtId="0" fontId="21" fillId="0" borderId="0"/>
    <xf numFmtId="0" fontId="50" fillId="0" borderId="0"/>
    <xf numFmtId="0" fontId="21" fillId="0" borderId="0"/>
    <xf numFmtId="0" fontId="21" fillId="0" borderId="0"/>
    <xf numFmtId="0" fontId="50" fillId="0" borderId="0"/>
    <xf numFmtId="0" fontId="51" fillId="0" borderId="0"/>
    <xf numFmtId="0" fontId="2" fillId="0" borderId="0"/>
    <xf numFmtId="49" fontId="6" fillId="0" borderId="0">
      <alignment vertical="top"/>
    </xf>
    <xf numFmtId="0" fontId="2" fillId="0" borderId="0"/>
    <xf numFmtId="0" fontId="46" fillId="6" borderId="0">
      <alignment horizontal="left" vertical="center"/>
    </xf>
    <xf numFmtId="0" fontId="46" fillId="6" borderId="0">
      <alignment horizontal="left" vertical="center"/>
    </xf>
    <xf numFmtId="0" fontId="2" fillId="0" borderId="0"/>
    <xf numFmtId="49" fontId="6" fillId="0" borderId="0">
      <alignment vertical="top"/>
    </xf>
    <xf numFmtId="0" fontId="2" fillId="0" borderId="0"/>
    <xf numFmtId="49" fontId="6" fillId="6" borderId="0">
      <alignment vertical="top"/>
    </xf>
    <xf numFmtId="49" fontId="6" fillId="6" borderId="0">
      <alignment vertical="top"/>
    </xf>
    <xf numFmtId="0" fontId="49" fillId="0" borderId="0"/>
    <xf numFmtId="49" fontId="6" fillId="0" borderId="0">
      <alignment vertical="top"/>
    </xf>
    <xf numFmtId="49" fontId="6" fillId="0" borderId="0">
      <alignment vertical="top"/>
    </xf>
    <xf numFmtId="0" fontId="21" fillId="0" borderId="0"/>
    <xf numFmtId="0" fontId="2" fillId="0" borderId="0"/>
    <xf numFmtId="49" fontId="6" fillId="0" borderId="0">
      <alignment vertical="top"/>
    </xf>
    <xf numFmtId="0" fontId="2" fillId="0" borderId="0"/>
    <xf numFmtId="0" fontId="6" fillId="0" borderId="0">
      <alignment horizontal="left" vertical="center"/>
    </xf>
    <xf numFmtId="0" fontId="2" fillId="0" borderId="0"/>
    <xf numFmtId="0" fontId="2" fillId="0" borderId="0"/>
    <xf numFmtId="0" fontId="21" fillId="0" borderId="0"/>
    <xf numFmtId="9" fontId="2" fillId="0" borderId="0"/>
    <xf numFmtId="9" fontId="2" fillId="0" borderId="0"/>
    <xf numFmtId="0" fontId="3" fillId="0" borderId="0"/>
    <xf numFmtId="4" fontId="6" fillId="7" borderId="0">
      <alignment horizontal="right"/>
    </xf>
    <xf numFmtId="4" fontId="6" fillId="7" borderId="5">
      <alignment horizontal="right"/>
    </xf>
    <xf numFmtId="0" fontId="7" fillId="0" borderId="0"/>
  </cellStyleXfs>
  <cellXfs count="309">
    <xf numFmtId="0" fontId="7" fillId="0" borderId="0" xfId="0" applyNumberFormat="1" applyFont="1" applyFill="1" applyBorder="1"/>
    <xf numFmtId="49" fontId="6" fillId="0" borderId="0" xfId="56" applyNumberFormat="1" applyFont="1" applyFill="1" applyBorder="1">
      <alignment vertical="top"/>
    </xf>
    <xf numFmtId="0" fontId="21" fillId="0" borderId="0" xfId="58" applyNumberFormat="1" applyFont="1" applyFill="1" applyBorder="1"/>
    <xf numFmtId="0" fontId="2" fillId="0" borderId="0" xfId="64" applyNumberFormat="1" applyFont="1" applyFill="1" applyBorder="1"/>
    <xf numFmtId="49" fontId="6" fillId="0" borderId="0" xfId="0" applyNumberFormat="1" applyFont="1" applyFill="1" applyBorder="1"/>
    <xf numFmtId="49" fontId="1" fillId="0" borderId="0" xfId="0" applyNumberFormat="1" applyFont="1" applyFill="1" applyBorder="1"/>
    <xf numFmtId="49" fontId="6" fillId="7" borderId="4" xfId="0" applyNumberFormat="1" applyFont="1" applyFill="1" applyBorder="1" applyAlignment="1">
      <alignment horizontal="center" vertical="top"/>
    </xf>
    <xf numFmtId="49" fontId="1" fillId="0" borderId="0" xfId="0" applyNumberFormat="1" applyFont="1" applyFill="1" applyBorder="1"/>
    <xf numFmtId="49" fontId="12" fillId="0" borderId="0" xfId="0" applyNumberFormat="1" applyFont="1" applyFill="1" applyBorder="1"/>
    <xf numFmtId="49" fontId="6" fillId="0" borderId="0" xfId="0" applyNumberFormat="1" applyFont="1" applyFill="1" applyBorder="1" applyAlignment="1">
      <alignment vertical="top" wrapText="1"/>
    </xf>
    <xf numFmtId="49" fontId="6" fillId="0" borderId="0" xfId="0" applyNumberFormat="1" applyFont="1" applyFill="1" applyBorder="1" applyAlignment="1">
      <alignment vertical="center" wrapText="1"/>
    </xf>
    <xf numFmtId="49" fontId="6" fillId="0" borderId="0" xfId="60" applyNumberFormat="1" applyFont="1" applyFill="1" applyBorder="1" applyAlignment="1">
      <alignment vertical="center" wrapText="1"/>
    </xf>
    <xf numFmtId="49" fontId="10" fillId="0" borderId="0" xfId="60" applyNumberFormat="1" applyFont="1" applyFill="1" applyBorder="1" applyAlignment="1">
      <alignment vertical="center"/>
    </xf>
    <xf numFmtId="0" fontId="6" fillId="0" borderId="6" xfId="59" applyNumberFormat="1" applyFont="1" applyFill="1" applyBorder="1" applyAlignment="1">
      <alignment horizontal="center" vertical="center" wrapText="1"/>
    </xf>
    <xf numFmtId="0" fontId="10" fillId="0" borderId="0" xfId="59" applyNumberFormat="1" applyFont="1" applyFill="1" applyBorder="1" applyAlignment="1">
      <alignment horizontal="center" vertical="center" wrapText="1"/>
    </xf>
    <xf numFmtId="0" fontId="6" fillId="0" borderId="0" xfId="59" applyNumberFormat="1" applyFont="1" applyFill="1" applyBorder="1" applyAlignment="1">
      <alignment vertical="center" wrapText="1"/>
    </xf>
    <xf numFmtId="0" fontId="6" fillId="0" borderId="0" xfId="59" applyNumberFormat="1" applyFont="1" applyFill="1" applyBorder="1" applyAlignment="1">
      <alignment horizontal="left" vertical="center" wrapText="1"/>
    </xf>
    <xf numFmtId="0" fontId="6" fillId="0" borderId="0" xfId="59" applyNumberFormat="1" applyFont="1" applyFill="1" applyBorder="1"/>
    <xf numFmtId="0" fontId="6" fillId="8" borderId="0" xfId="59" applyNumberFormat="1" applyFont="1" applyFill="1" applyBorder="1"/>
    <xf numFmtId="49" fontId="6" fillId="5" borderId="7" xfId="59" applyNumberFormat="1" applyFont="1" applyFill="1" applyBorder="1" applyAlignment="1" applyProtection="1">
      <alignment horizontal="left" vertical="center" wrapText="1"/>
      <protection locked="0"/>
    </xf>
    <xf numFmtId="0" fontId="6" fillId="0" borderId="0" xfId="59" applyNumberFormat="1" applyFont="1" applyFill="1" applyBorder="1"/>
    <xf numFmtId="0" fontId="24" fillId="0" borderId="0" xfId="59" applyNumberFormat="1" applyFont="1" applyFill="1" applyBorder="1"/>
    <xf numFmtId="49" fontId="6" fillId="0" borderId="0" xfId="56" applyNumberFormat="1" applyFont="1" applyFill="1" applyBorder="1">
      <alignment vertical="top"/>
    </xf>
    <xf numFmtId="0" fontId="10" fillId="0" borderId="0" xfId="62" applyNumberFormat="1" applyFont="1" applyFill="1" applyBorder="1" applyAlignment="1">
      <alignment vertical="center" wrapText="1"/>
    </xf>
    <xf numFmtId="0" fontId="10" fillId="0" borderId="0" xfId="62" applyNumberFormat="1" applyFont="1" applyFill="1" applyBorder="1" applyAlignment="1">
      <alignment horizontal="center" vertical="center" wrapText="1"/>
    </xf>
    <xf numFmtId="0" fontId="22" fillId="0" borderId="0" xfId="62" applyNumberFormat="1" applyFont="1" applyFill="1" applyBorder="1" applyAlignment="1">
      <alignment vertical="center" wrapText="1"/>
    </xf>
    <xf numFmtId="0" fontId="6" fillId="8" borderId="0" xfId="62" applyNumberFormat="1" applyFont="1" applyFill="1" applyBorder="1" applyAlignment="1">
      <alignment vertical="center" wrapText="1"/>
    </xf>
    <xf numFmtId="0" fontId="6" fillId="0" borderId="0" xfId="62" applyNumberFormat="1" applyFont="1" applyFill="1" applyBorder="1" applyAlignment="1">
      <alignment vertical="center" wrapText="1"/>
    </xf>
    <xf numFmtId="0" fontId="6" fillId="0" borderId="0" xfId="62" applyNumberFormat="1" applyFont="1" applyFill="1" applyBorder="1" applyAlignment="1">
      <alignment horizontal="right" vertical="center"/>
    </xf>
    <xf numFmtId="0" fontId="6" fillId="0" borderId="0" xfId="62" applyNumberFormat="1" applyFont="1" applyFill="1" applyBorder="1" applyAlignment="1">
      <alignment horizontal="center" vertical="center" wrapText="1"/>
    </xf>
    <xf numFmtId="0" fontId="6" fillId="0" borderId="0" xfId="62" applyNumberFormat="1" applyFont="1" applyFill="1" applyBorder="1" applyAlignment="1">
      <alignment vertical="center" wrapText="1"/>
    </xf>
    <xf numFmtId="0" fontId="25" fillId="8" borderId="0" xfId="62" applyNumberFormat="1" applyFont="1" applyFill="1" applyBorder="1" applyAlignment="1">
      <alignment vertical="center" wrapText="1"/>
    </xf>
    <xf numFmtId="0" fontId="8" fillId="8" borderId="0" xfId="62" applyNumberFormat="1" applyFont="1" applyFill="1" applyBorder="1" applyAlignment="1">
      <alignment vertical="center" wrapText="1"/>
    </xf>
    <xf numFmtId="0" fontId="6" fillId="8" borderId="0" xfId="62" applyNumberFormat="1" applyFont="1" applyFill="1" applyBorder="1" applyAlignment="1">
      <alignment horizontal="right" vertical="center" wrapText="1" indent="1"/>
    </xf>
    <xf numFmtId="0" fontId="26" fillId="8" borderId="0" xfId="62" applyNumberFormat="1" applyFont="1" applyFill="1" applyBorder="1" applyAlignment="1">
      <alignment horizontal="center" vertical="center" wrapText="1"/>
    </xf>
    <xf numFmtId="0" fontId="10" fillId="8" borderId="0" xfId="62" applyNumberFormat="1" applyFont="1" applyFill="1" applyBorder="1" applyAlignment="1">
      <alignment horizontal="center" vertical="center" wrapText="1"/>
    </xf>
    <xf numFmtId="0" fontId="6" fillId="8" borderId="0" xfId="62" applyNumberFormat="1" applyFont="1" applyFill="1" applyBorder="1" applyAlignment="1">
      <alignment horizontal="center" vertical="center" wrapText="1"/>
    </xf>
    <xf numFmtId="0" fontId="6" fillId="8" borderId="0" xfId="62" applyNumberFormat="1" applyFont="1" applyFill="1" applyBorder="1" applyAlignment="1">
      <alignment horizontal="center" vertical="center" wrapText="1"/>
    </xf>
    <xf numFmtId="14" fontId="6" fillId="8" borderId="0" xfId="62" applyNumberFormat="1" applyFont="1" applyFill="1" applyBorder="1" applyAlignment="1">
      <alignment horizontal="center" vertical="center" wrapText="1"/>
    </xf>
    <xf numFmtId="0" fontId="22" fillId="0" borderId="0" xfId="62" applyNumberFormat="1" applyFont="1" applyFill="1" applyBorder="1" applyAlignment="1">
      <alignment horizontal="center" vertical="center" wrapText="1"/>
    </xf>
    <xf numFmtId="0" fontId="27" fillId="8" borderId="0" xfId="62" applyNumberFormat="1" applyFont="1" applyFill="1" applyBorder="1" applyAlignment="1">
      <alignment horizontal="center" vertical="center" wrapText="1"/>
    </xf>
    <xf numFmtId="0" fontId="6" fillId="8" borderId="0" xfId="62" applyNumberFormat="1" applyFont="1" applyFill="1" applyBorder="1" applyAlignment="1">
      <alignment horizontal="right" vertical="center" wrapText="1" indent="1"/>
    </xf>
    <xf numFmtId="0" fontId="6" fillId="0" borderId="0" xfId="62" applyNumberFormat="1" applyFont="1" applyFill="1" applyBorder="1" applyAlignment="1">
      <alignment vertical="center"/>
    </xf>
    <xf numFmtId="49" fontId="6" fillId="8" borderId="0" xfId="62" applyNumberFormat="1" applyFont="1" applyFill="1" applyBorder="1" applyAlignment="1">
      <alignment horizontal="right" vertical="center" wrapText="1" indent="1"/>
    </xf>
    <xf numFmtId="49" fontId="25" fillId="8" borderId="0" xfId="62" applyNumberFormat="1" applyFont="1" applyFill="1" applyBorder="1" applyAlignment="1">
      <alignment horizontal="center" vertical="center" wrapText="1"/>
    </xf>
    <xf numFmtId="0" fontId="6" fillId="8" borderId="8" xfId="62" applyNumberFormat="1" applyFont="1" applyFill="1" applyBorder="1" applyAlignment="1">
      <alignment horizontal="right" vertical="center" wrapText="1" indent="1"/>
    </xf>
    <xf numFmtId="49" fontId="6" fillId="9" borderId="9" xfId="62" applyNumberFormat="1" applyFont="1" applyFill="1" applyBorder="1" applyAlignment="1" applyProtection="1">
      <alignment horizontal="center" vertical="center" wrapText="1"/>
      <protection locked="0"/>
    </xf>
    <xf numFmtId="0" fontId="28" fillId="0" borderId="0" xfId="62" applyNumberFormat="1" applyFont="1" applyFill="1" applyBorder="1" applyAlignment="1">
      <alignment vertical="center" wrapText="1"/>
    </xf>
    <xf numFmtId="0" fontId="6" fillId="10" borderId="6" xfId="59" applyNumberFormat="1" applyFont="1" applyFill="1" applyBorder="1" applyAlignment="1">
      <alignment horizontal="center" vertical="center"/>
    </xf>
    <xf numFmtId="49" fontId="1" fillId="11" borderId="0" xfId="0" applyNumberFormat="1" applyFont="1" applyFill="1" applyBorder="1"/>
    <xf numFmtId="0" fontId="6" fillId="0" borderId="0" xfId="64" applyNumberFormat="1" applyFont="1" applyFill="1" applyBorder="1" applyAlignment="1">
      <alignment vertical="center" wrapText="1"/>
    </xf>
    <xf numFmtId="0" fontId="6" fillId="8" borderId="0" xfId="64" applyNumberFormat="1" applyFont="1" applyFill="1" applyBorder="1" applyAlignment="1">
      <alignment vertical="center" wrapText="1"/>
    </xf>
    <xf numFmtId="0" fontId="6" fillId="8" borderId="0" xfId="64" applyNumberFormat="1" applyFont="1" applyFill="1" applyBorder="1" applyAlignment="1">
      <alignment horizontal="right" vertical="center" wrapText="1"/>
    </xf>
    <xf numFmtId="0" fontId="6" fillId="8" borderId="6" xfId="64" applyNumberFormat="1" applyFont="1" applyFill="1" applyBorder="1" applyAlignment="1">
      <alignment horizontal="center" vertical="center" wrapText="1"/>
    </xf>
    <xf numFmtId="0" fontId="6" fillId="0" borderId="0" xfId="61" applyNumberFormat="1" applyFont="1" applyFill="1" applyBorder="1" applyAlignment="1">
      <alignment horizontal="left" vertical="center" wrapText="1" indent="1"/>
    </xf>
    <xf numFmtId="4" fontId="6" fillId="0" borderId="0" xfId="37" applyNumberFormat="1" applyFont="1" applyFill="1" applyBorder="1" applyAlignment="1">
      <alignment horizontal="right" vertical="center" wrapText="1"/>
    </xf>
    <xf numFmtId="0" fontId="22" fillId="0" borderId="0" xfId="62" applyNumberFormat="1" applyFont="1" applyFill="1" applyBorder="1" applyAlignment="1">
      <alignment horizontal="center" vertical="top" wrapText="1"/>
    </xf>
    <xf numFmtId="0" fontId="1" fillId="8" borderId="8" xfId="62" applyNumberFormat="1" applyFont="1" applyFill="1" applyBorder="1" applyAlignment="1">
      <alignment horizontal="right" vertical="center" wrapText="1" indent="1"/>
    </xf>
    <xf numFmtId="0" fontId="1" fillId="8" borderId="0" xfId="62" applyNumberFormat="1" applyFont="1" applyFill="1" applyBorder="1" applyAlignment="1">
      <alignment horizontal="center" vertical="center" wrapText="1"/>
    </xf>
    <xf numFmtId="49" fontId="1" fillId="8" borderId="0" xfId="62" applyNumberFormat="1" applyFont="1" applyFill="1" applyBorder="1" applyAlignment="1">
      <alignment horizontal="right" vertical="center" wrapText="1" indent="1"/>
    </xf>
    <xf numFmtId="0" fontId="6" fillId="8" borderId="7" xfId="59" applyNumberFormat="1" applyFont="1" applyFill="1" applyBorder="1" applyAlignment="1">
      <alignment horizontal="center" vertical="center"/>
    </xf>
    <xf numFmtId="49" fontId="32" fillId="8" borderId="0" xfId="36" applyNumberFormat="1" applyFont="1" applyFill="1" applyBorder="1">
      <alignment horizontal="center" vertical="center" wrapText="1"/>
    </xf>
    <xf numFmtId="49" fontId="32" fillId="8" borderId="10" xfId="36" applyNumberFormat="1" applyFont="1" applyFill="1" applyBorder="1">
      <alignment horizontal="center" vertical="center" wrapText="1"/>
    </xf>
    <xf numFmtId="0" fontId="1" fillId="0" borderId="6" xfId="36" applyNumberFormat="1" applyFont="1" applyFill="1" applyBorder="1">
      <alignment horizontal="center" vertical="center" wrapText="1"/>
    </xf>
    <xf numFmtId="49" fontId="1" fillId="0" borderId="0" xfId="0" applyNumberFormat="1" applyFont="1" applyFill="1" applyBorder="1"/>
    <xf numFmtId="49" fontId="1" fillId="0" borderId="0" xfId="0" applyNumberFormat="1" applyFont="1" applyFill="1" applyBorder="1" applyAlignment="1">
      <alignment horizontal="center" vertical="top"/>
    </xf>
    <xf numFmtId="0" fontId="19" fillId="11" borderId="0" xfId="64" applyNumberFormat="1" applyFont="1" applyFill="1" applyBorder="1" applyAlignment="1">
      <alignment horizontal="center" vertical="center" wrapText="1"/>
    </xf>
    <xf numFmtId="49" fontId="12" fillId="0" borderId="0" xfId="0" applyNumberFormat="1" applyFont="1" applyFill="1" applyBorder="1" applyAlignment="1">
      <alignment horizontal="center" vertical="top"/>
    </xf>
    <xf numFmtId="0" fontId="6" fillId="0" borderId="9" xfId="61" applyNumberFormat="1" applyFont="1" applyFill="1" applyBorder="1" applyAlignment="1">
      <alignment vertical="center" wrapText="1"/>
    </xf>
    <xf numFmtId="49" fontId="1" fillId="0" borderId="0" xfId="0" applyNumberFormat="1" applyFont="1" applyFill="1" applyBorder="1" applyAlignment="1">
      <alignment vertical="top" wrapText="1"/>
    </xf>
    <xf numFmtId="0" fontId="40" fillId="0" borderId="0" xfId="62" applyNumberFormat="1" applyFont="1" applyFill="1" applyBorder="1" applyAlignment="1">
      <alignment vertical="center" wrapText="1"/>
    </xf>
    <xf numFmtId="0" fontId="1" fillId="0" borderId="9" xfId="61" applyNumberFormat="1" applyFont="1" applyFill="1" applyBorder="1" applyAlignment="1">
      <alignment vertical="center" wrapText="1"/>
    </xf>
    <xf numFmtId="0" fontId="1" fillId="7" borderId="9" xfId="62" applyNumberFormat="1" applyFont="1" applyFill="1" applyBorder="1" applyAlignment="1">
      <alignment horizontal="center" vertical="center"/>
    </xf>
    <xf numFmtId="49" fontId="1" fillId="0" borderId="0" xfId="0" applyNumberFormat="1" applyFont="1" applyFill="1" applyBorder="1"/>
    <xf numFmtId="0" fontId="40" fillId="0" borderId="0" xfId="64" applyNumberFormat="1" applyFont="1" applyFill="1" applyBorder="1" applyAlignment="1">
      <alignment vertical="center" wrapText="1"/>
    </xf>
    <xf numFmtId="49" fontId="8" fillId="0" borderId="0" xfId="0" applyNumberFormat="1" applyFont="1" applyFill="1" applyBorder="1"/>
    <xf numFmtId="0" fontId="41" fillId="8" borderId="0" xfId="64" applyNumberFormat="1" applyFont="1" applyFill="1" applyBorder="1" applyAlignment="1">
      <alignment horizontal="center" vertical="center" wrapText="1"/>
    </xf>
    <xf numFmtId="49" fontId="41" fillId="0" borderId="0" xfId="0" applyNumberFormat="1" applyFont="1" applyFill="1" applyBorder="1" applyAlignment="1">
      <alignment horizontal="center" vertical="center"/>
    </xf>
    <xf numFmtId="0" fontId="41" fillId="0" borderId="0" xfId="64" applyNumberFormat="1" applyFont="1" applyFill="1" applyBorder="1" applyAlignment="1">
      <alignment horizontal="center" vertical="center" wrapText="1"/>
    </xf>
    <xf numFmtId="0" fontId="41" fillId="8" borderId="0" xfId="59" applyNumberFormat="1" applyFont="1" applyFill="1" applyBorder="1" applyAlignment="1">
      <alignment horizontal="center"/>
    </xf>
    <xf numFmtId="0" fontId="41" fillId="0" borderId="0" xfId="59" applyNumberFormat="1" applyFont="1" applyFill="1" applyBorder="1" applyAlignment="1">
      <alignment horizontal="center" vertical="center"/>
    </xf>
    <xf numFmtId="0" fontId="41" fillId="8" borderId="0" xfId="59" applyNumberFormat="1" applyFont="1" applyFill="1" applyBorder="1" applyAlignment="1">
      <alignment horizontal="center" vertical="center"/>
    </xf>
    <xf numFmtId="49" fontId="37" fillId="0" borderId="7" xfId="0" applyNumberFormat="1" applyFont="1" applyFill="1" applyBorder="1" applyAlignment="1">
      <alignment vertical="top" wrapText="1"/>
    </xf>
    <xf numFmtId="0" fontId="1" fillId="8" borderId="0" xfId="62" applyNumberFormat="1" applyFont="1" applyFill="1" applyBorder="1" applyAlignment="1">
      <alignment horizontal="right" vertical="center" wrapText="1" indent="1"/>
    </xf>
    <xf numFmtId="0" fontId="38" fillId="0" borderId="0" xfId="64" applyNumberFormat="1" applyFont="1" applyFill="1" applyBorder="1" applyAlignment="1">
      <alignment vertical="center" wrapText="1"/>
    </xf>
    <xf numFmtId="49" fontId="31" fillId="12" borderId="11" xfId="0" applyNumberFormat="1" applyFont="1" applyFill="1" applyBorder="1" applyAlignment="1">
      <alignment horizontal="left" vertical="center"/>
    </xf>
    <xf numFmtId="49" fontId="31" fillId="12" borderId="12" xfId="0" applyNumberFormat="1" applyFont="1" applyFill="1" applyBorder="1" applyAlignment="1">
      <alignment horizontal="left" vertical="center"/>
    </xf>
    <xf numFmtId="49" fontId="31" fillId="12" borderId="13" xfId="0" applyNumberFormat="1" applyFont="1" applyFill="1" applyBorder="1" applyAlignment="1">
      <alignment horizontal="left" vertical="center"/>
    </xf>
    <xf numFmtId="0" fontId="6" fillId="8" borderId="14" xfId="64" applyNumberFormat="1" applyFont="1" applyFill="1" applyBorder="1" applyAlignment="1">
      <alignment horizontal="center" vertical="center" wrapText="1"/>
    </xf>
    <xf numFmtId="0" fontId="6" fillId="0" borderId="15" xfId="36" applyNumberFormat="1" applyFont="1" applyFill="1" applyBorder="1">
      <alignment horizontal="center" vertical="center" wrapText="1"/>
    </xf>
    <xf numFmtId="0" fontId="6" fillId="8" borderId="15" xfId="64" applyNumberFormat="1" applyFont="1" applyFill="1" applyBorder="1" applyAlignment="1">
      <alignment horizontal="center" vertical="center" wrapText="1"/>
    </xf>
    <xf numFmtId="0" fontId="6" fillId="0" borderId="16" xfId="36" applyNumberFormat="1" applyFont="1" applyFill="1" applyBorder="1">
      <alignment horizontal="center" vertical="center" wrapText="1"/>
    </xf>
    <xf numFmtId="0" fontId="6" fillId="12" borderId="11" xfId="64" applyNumberFormat="1" applyFont="1" applyFill="1" applyBorder="1" applyAlignment="1">
      <alignment vertical="center" wrapText="1"/>
    </xf>
    <xf numFmtId="0" fontId="6" fillId="8" borderId="17" xfId="59" applyNumberFormat="1" applyFont="1" applyFill="1" applyBorder="1" applyAlignment="1">
      <alignment horizontal="center" vertical="center"/>
    </xf>
    <xf numFmtId="49" fontId="6" fillId="0" borderId="17" xfId="59" applyNumberFormat="1" applyFont="1" applyFill="1" applyBorder="1" applyAlignment="1">
      <alignment horizontal="left" vertical="center" wrapText="1"/>
    </xf>
    <xf numFmtId="0" fontId="1" fillId="0" borderId="7" xfId="41" applyNumberFormat="1" applyFont="1" applyFill="1" applyBorder="1" applyAlignment="1">
      <alignment horizontal="justify" vertical="top" wrapText="1"/>
    </xf>
    <xf numFmtId="49" fontId="1" fillId="7" borderId="9" xfId="62" applyNumberFormat="1" applyFont="1" applyFill="1" applyBorder="1" applyAlignment="1">
      <alignment horizontal="center" vertical="center" wrapText="1"/>
    </xf>
    <xf numFmtId="0" fontId="52" fillId="0" borderId="0" xfId="62" applyNumberFormat="1" applyFont="1" applyFill="1" applyBorder="1" applyAlignment="1">
      <alignment horizontal="center" vertical="center" wrapText="1"/>
    </xf>
    <xf numFmtId="49" fontId="1" fillId="0" borderId="0" xfId="63" applyNumberFormat="1" applyFont="1" applyFill="1" applyBorder="1" applyAlignment="1">
      <alignment vertical="center" wrapText="1"/>
    </xf>
    <xf numFmtId="0" fontId="6" fillId="0" borderId="0" xfId="63" applyNumberFormat="1" applyFont="1" applyFill="1" applyBorder="1" applyAlignment="1">
      <alignment vertical="center"/>
    </xf>
    <xf numFmtId="49" fontId="6" fillId="0" borderId="0" xfId="63" applyNumberFormat="1" applyFont="1" applyFill="1" applyBorder="1" applyAlignment="1">
      <alignment vertical="center" wrapText="1"/>
    </xf>
    <xf numFmtId="0" fontId="1" fillId="0" borderId="0" xfId="61" applyNumberFormat="1" applyFont="1" applyFill="1" applyBorder="1" applyAlignment="1">
      <alignment vertical="center" wrapText="1"/>
    </xf>
    <xf numFmtId="0" fontId="10" fillId="0" borderId="0" xfId="64" applyNumberFormat="1" applyFont="1" applyFill="1" applyBorder="1" applyAlignment="1">
      <alignment vertical="center" wrapText="1"/>
    </xf>
    <xf numFmtId="4" fontId="1" fillId="0" borderId="0" xfId="37" applyNumberFormat="1" applyFont="1" applyFill="1" applyBorder="1" applyAlignment="1">
      <alignment horizontal="right" vertical="center" wrapText="1"/>
    </xf>
    <xf numFmtId="0" fontId="1" fillId="8" borderId="15" xfId="57" applyNumberFormat="1" applyFont="1" applyFill="1" applyBorder="1" applyAlignment="1">
      <alignment horizontal="center" vertical="center" wrapText="1"/>
    </xf>
    <xf numFmtId="49" fontId="23" fillId="8" borderId="18" xfId="53" applyNumberFormat="1" applyFont="1" applyFill="1" applyBorder="1" applyAlignment="1">
      <alignment vertical="center" wrapText="1"/>
    </xf>
    <xf numFmtId="49" fontId="20" fillId="8" borderId="19" xfId="53" applyNumberFormat="1" applyFont="1" applyFill="1" applyBorder="1" applyAlignment="1">
      <alignment horizontal="left" vertical="center" wrapText="1"/>
    </xf>
    <xf numFmtId="49" fontId="20" fillId="8" borderId="20" xfId="53" applyNumberFormat="1" applyFont="1" applyFill="1" applyBorder="1" applyAlignment="1">
      <alignment horizontal="left" vertical="center" wrapText="1"/>
    </xf>
    <xf numFmtId="49" fontId="23" fillId="8" borderId="21" xfId="53" applyNumberFormat="1" applyFont="1" applyFill="1" applyBorder="1" applyAlignment="1">
      <alignment vertical="center" wrapText="1"/>
    </xf>
    <xf numFmtId="49" fontId="14" fillId="8" borderId="0" xfId="53" applyNumberFormat="1" applyFont="1" applyFill="1" applyBorder="1" applyAlignment="1">
      <alignment wrapText="1"/>
    </xf>
    <xf numFmtId="49" fontId="14" fillId="8" borderId="22" xfId="53" applyNumberFormat="1" applyFont="1" applyFill="1" applyBorder="1" applyAlignment="1">
      <alignment wrapText="1"/>
    </xf>
    <xf numFmtId="49" fontId="11" fillId="8" borderId="0" xfId="29" applyNumberFormat="1" applyFont="1" applyFill="1" applyBorder="1" applyAlignment="1" applyProtection="1">
      <alignment horizontal="left" wrapText="1"/>
    </xf>
    <xf numFmtId="49" fontId="11" fillId="8" borderId="0" xfId="29" applyNumberFormat="1" applyFont="1" applyFill="1" applyBorder="1" applyAlignment="1" applyProtection="1">
      <alignment wrapText="1"/>
    </xf>
    <xf numFmtId="49" fontId="14" fillId="8" borderId="0" xfId="53" applyNumberFormat="1" applyFont="1" applyFill="1" applyBorder="1" applyAlignment="1">
      <alignment horizontal="right" wrapText="1"/>
    </xf>
    <xf numFmtId="49" fontId="20" fillId="8" borderId="0" xfId="53" applyNumberFormat="1" applyFont="1" applyFill="1" applyBorder="1" applyAlignment="1">
      <alignment horizontal="left" vertical="center" wrapText="1"/>
    </xf>
    <xf numFmtId="49" fontId="20" fillId="8" borderId="22" xfId="53" applyNumberFormat="1" applyFont="1" applyFill="1" applyBorder="1" applyAlignment="1">
      <alignment horizontal="left" vertical="center" wrapText="1"/>
    </xf>
    <xf numFmtId="49" fontId="14" fillId="0" borderId="0" xfId="53" applyNumberFormat="1" applyFont="1" applyFill="1" applyBorder="1" applyAlignment="1">
      <alignment wrapText="1"/>
    </xf>
    <xf numFmtId="0" fontId="18" fillId="0" borderId="0" xfId="20" applyNumberFormat="1" applyFont="1" applyFill="1" applyBorder="1" applyAlignment="1">
      <alignment horizontal="left" vertical="top" wrapText="1"/>
    </xf>
    <xf numFmtId="49" fontId="14" fillId="0" borderId="0" xfId="53" applyNumberFormat="1" applyFont="1" applyFill="1" applyBorder="1" applyAlignment="1">
      <alignment vertical="top" wrapText="1"/>
    </xf>
    <xf numFmtId="0" fontId="18" fillId="0" borderId="0" xfId="20" applyNumberFormat="1" applyFont="1" applyFill="1" applyBorder="1" applyAlignment="1">
      <alignment horizontal="right" vertical="top" wrapText="1"/>
    </xf>
    <xf numFmtId="49" fontId="42" fillId="7" borderId="7" xfId="49" applyNumberFormat="1" applyFont="1" applyFill="1" applyBorder="1" applyAlignment="1">
      <alignment horizontal="center" vertical="center" wrapText="1"/>
    </xf>
    <xf numFmtId="49" fontId="42" fillId="5" borderId="7" xfId="49" applyNumberFormat="1" applyFont="1" applyFill="1" applyBorder="1" applyAlignment="1">
      <alignment horizontal="center" vertical="center" wrapText="1"/>
    </xf>
    <xf numFmtId="49" fontId="23" fillId="8" borderId="21" xfId="53" applyNumberFormat="1" applyFont="1" applyFill="1" applyBorder="1" applyAlignment="1">
      <alignment horizontal="center" vertical="center" wrapText="1"/>
    </xf>
    <xf numFmtId="49" fontId="42" fillId="15" borderId="7" xfId="49" applyNumberFormat="1" applyFont="1" applyFill="1" applyBorder="1" applyAlignment="1">
      <alignment horizontal="center" vertical="center" wrapText="1"/>
    </xf>
    <xf numFmtId="49" fontId="1" fillId="0" borderId="18" xfId="0" applyNumberFormat="1" applyFont="1" applyFill="1" applyBorder="1"/>
    <xf numFmtId="49" fontId="1" fillId="0" borderId="20" xfId="0" applyNumberFormat="1" applyFont="1" applyFill="1" applyBorder="1"/>
    <xf numFmtId="49" fontId="1" fillId="0" borderId="21" xfId="0" applyNumberFormat="1" applyFont="1" applyFill="1" applyBorder="1"/>
    <xf numFmtId="49" fontId="1" fillId="0" borderId="22" xfId="0" applyNumberFormat="1" applyFont="1" applyFill="1" applyBorder="1"/>
    <xf numFmtId="49" fontId="52" fillId="0" borderId="0" xfId="0" applyNumberFormat="1" applyFont="1" applyFill="1" applyBorder="1"/>
    <xf numFmtId="0" fontId="42" fillId="8" borderId="0" xfId="53" applyNumberFormat="1" applyFont="1" applyFill="1" applyBorder="1" applyAlignment="1">
      <alignment horizontal="justify" vertical="center" wrapText="1"/>
    </xf>
    <xf numFmtId="49" fontId="1" fillId="13" borderId="9" xfId="63" applyNumberFormat="1" applyFont="1" applyFill="1" applyBorder="1" applyAlignment="1" applyProtection="1">
      <alignment horizontal="center" vertical="center" wrapText="1"/>
      <protection locked="0"/>
    </xf>
    <xf numFmtId="49" fontId="1" fillId="9" borderId="9" xfId="64" applyNumberFormat="1" applyFont="1" applyFill="1" applyBorder="1" applyAlignment="1" applyProtection="1">
      <alignment horizontal="left" vertical="center" wrapText="1"/>
      <protection locked="0"/>
    </xf>
    <xf numFmtId="0" fontId="18" fillId="0" borderId="0" xfId="64" applyNumberFormat="1" applyFont="1" applyFill="1" applyBorder="1" applyAlignment="1">
      <alignment vertical="center" wrapText="1"/>
    </xf>
    <xf numFmtId="0" fontId="1" fillId="0" borderId="9" xfId="61" applyNumberFormat="1" applyFont="1" applyFill="1" applyBorder="1" applyAlignment="1">
      <alignment horizontal="center" vertical="center" wrapText="1"/>
    </xf>
    <xf numFmtId="0" fontId="1" fillId="8" borderId="0" xfId="62" applyNumberFormat="1" applyFont="1" applyFill="1" applyBorder="1" applyAlignment="1">
      <alignment horizontal="right" vertical="center" wrapText="1" indent="1"/>
    </xf>
    <xf numFmtId="49" fontId="6" fillId="13" borderId="9" xfId="63" applyNumberFormat="1" applyFont="1" applyFill="1" applyBorder="1" applyAlignment="1">
      <alignment horizontal="center" vertical="center" wrapText="1"/>
    </xf>
    <xf numFmtId="0" fontId="6" fillId="9" borderId="9" xfId="62" applyNumberFormat="1" applyFont="1" applyFill="1" applyBorder="1" applyAlignment="1" applyProtection="1">
      <alignment horizontal="center" vertical="center" wrapText="1"/>
      <protection locked="0"/>
    </xf>
    <xf numFmtId="49" fontId="1" fillId="0" borderId="23" xfId="0" applyNumberFormat="1" applyFont="1" applyFill="1" applyBorder="1"/>
    <xf numFmtId="49" fontId="1" fillId="0" borderId="23" xfId="0" applyNumberFormat="1" applyFont="1" applyFill="1" applyBorder="1"/>
    <xf numFmtId="49" fontId="1" fillId="0" borderId="23" xfId="0" applyNumberFormat="1" applyFont="1" applyFill="1" applyBorder="1"/>
    <xf numFmtId="49" fontId="6" fillId="0" borderId="0" xfId="0" applyNumberFormat="1" applyFont="1" applyFill="1" applyBorder="1"/>
    <xf numFmtId="0" fontId="8" fillId="8" borderId="0" xfId="64" applyNumberFormat="1" applyFont="1" applyFill="1" applyBorder="1" applyAlignment="1">
      <alignment horizontal="center" vertical="center" wrapText="1"/>
    </xf>
    <xf numFmtId="0" fontId="6" fillId="8" borderId="0" xfId="64" applyNumberFormat="1" applyFont="1" applyFill="1" applyBorder="1" applyAlignment="1">
      <alignment horizontal="center" vertical="center" wrapText="1"/>
    </xf>
    <xf numFmtId="0" fontId="6" fillId="0" borderId="9" xfId="64" applyNumberFormat="1" applyFont="1" applyFill="1" applyBorder="1" applyAlignment="1">
      <alignment vertical="center" wrapText="1"/>
    </xf>
    <xf numFmtId="49" fontId="1" fillId="0" borderId="0" xfId="0" applyNumberFormat="1" applyFont="1" applyFill="1" applyBorder="1"/>
    <xf numFmtId="49" fontId="1" fillId="0" borderId="0" xfId="0" applyNumberFormat="1" applyFont="1" applyFill="1" applyBorder="1"/>
    <xf numFmtId="49" fontId="10" fillId="0" borderId="0" xfId="0" applyNumberFormat="1" applyFont="1" applyFill="1" applyBorder="1"/>
    <xf numFmtId="0" fontId="10" fillId="8" borderId="0" xfId="0" applyNumberFormat="1" applyFont="1" applyFill="1" applyBorder="1" applyAlignment="1"/>
    <xf numFmtId="0" fontId="6" fillId="8" borderId="0" xfId="0" applyNumberFormat="1" applyFont="1" applyFill="1" applyBorder="1" applyAlignment="1"/>
    <xf numFmtId="49" fontId="41" fillId="0" borderId="0" xfId="0" applyNumberFormat="1" applyFont="1" applyFill="1" applyBorder="1" applyAlignment="1">
      <alignment horizontal="center" vertical="center"/>
    </xf>
    <xf numFmtId="0" fontId="1" fillId="0" borderId="24" xfId="36" applyNumberFormat="1" applyFont="1" applyFill="1" applyBorder="1">
      <alignment horizontal="center" vertical="center" wrapText="1"/>
    </xf>
    <xf numFmtId="0" fontId="1" fillId="0" borderId="9" xfId="64" applyNumberFormat="1" applyFont="1" applyFill="1" applyBorder="1" applyAlignment="1">
      <alignment horizontal="left" vertical="center" wrapText="1" indent="1"/>
    </xf>
    <xf numFmtId="0" fontId="35" fillId="8" borderId="0" xfId="0" applyNumberFormat="1" applyFont="1" applyFill="1" applyBorder="1" applyAlignment="1">
      <alignment horizontal="center" vertical="center" wrapText="1"/>
    </xf>
    <xf numFmtId="0" fontId="6" fillId="8" borderId="15" xfId="57" applyNumberFormat="1" applyFont="1" applyFill="1" applyBorder="1" applyAlignment="1">
      <alignment horizontal="center" vertical="center" wrapText="1"/>
    </xf>
    <xf numFmtId="49" fontId="6" fillId="8" borderId="9" xfId="57" applyNumberFormat="1" applyFont="1" applyFill="1" applyBorder="1" applyAlignment="1">
      <alignment horizontal="center" vertical="center" wrapText="1"/>
    </xf>
    <xf numFmtId="16" fontId="6" fillId="8" borderId="9" xfId="57" applyNumberFormat="1" applyFont="1" applyFill="1" applyBorder="1" applyAlignment="1">
      <alignment horizontal="center" vertical="center" wrapText="1"/>
    </xf>
    <xf numFmtId="49" fontId="6" fillId="9" borderId="9" xfId="63" applyNumberFormat="1" applyFont="1" applyFill="1" applyBorder="1" applyAlignment="1" applyProtection="1">
      <alignment horizontal="center" vertical="center" wrapText="1"/>
      <protection locked="0"/>
    </xf>
    <xf numFmtId="49" fontId="11" fillId="9" borderId="9" xfId="27" applyNumberFormat="1" applyFont="1" applyFill="1" applyBorder="1" applyAlignment="1">
      <alignment horizontal="center" vertical="center" wrapText="1"/>
      <protection locked="0"/>
    </xf>
    <xf numFmtId="49" fontId="29" fillId="12" borderId="12" xfId="0" applyNumberFormat="1" applyFont="1" applyFill="1" applyBorder="1" applyAlignment="1">
      <alignment horizontal="center" vertical="top"/>
    </xf>
    <xf numFmtId="49" fontId="29" fillId="12" borderId="13" xfId="0" applyNumberFormat="1" applyFont="1" applyFill="1" applyBorder="1" applyAlignment="1">
      <alignment horizontal="center" vertical="top"/>
    </xf>
    <xf numFmtId="0" fontId="1" fillId="0" borderId="9" xfId="64" applyNumberFormat="1" applyFont="1" applyFill="1" applyBorder="1" applyAlignment="1">
      <alignment horizontal="left" vertical="center" wrapText="1"/>
    </xf>
    <xf numFmtId="49" fontId="31" fillId="12" borderId="11" xfId="0" applyNumberFormat="1" applyFont="1" applyFill="1" applyBorder="1" applyAlignment="1">
      <alignment horizontal="center" vertical="center"/>
    </xf>
    <xf numFmtId="49" fontId="1" fillId="8" borderId="9" xfId="64" applyNumberFormat="1" applyFont="1" applyFill="1" applyBorder="1" applyAlignment="1">
      <alignment horizontal="center" vertical="center" wrapText="1"/>
    </xf>
    <xf numFmtId="4" fontId="6" fillId="9" borderId="9" xfId="64" applyNumberFormat="1" applyFont="1" applyFill="1" applyBorder="1" applyAlignment="1" applyProtection="1">
      <alignment horizontal="right" vertical="center" wrapText="1"/>
      <protection locked="0"/>
    </xf>
    <xf numFmtId="4" fontId="6" fillId="9" borderId="25" xfId="64" applyNumberFormat="1" applyFont="1" applyFill="1" applyBorder="1" applyAlignment="1" applyProtection="1">
      <alignment horizontal="right" vertical="center" wrapText="1"/>
      <protection locked="0"/>
    </xf>
    <xf numFmtId="49" fontId="39" fillId="0" borderId="0" xfId="0" applyNumberFormat="1" applyFont="1" applyFill="1" applyBorder="1"/>
    <xf numFmtId="0" fontId="39" fillId="8" borderId="0" xfId="64" applyNumberFormat="1" applyFont="1" applyFill="1" applyBorder="1" applyAlignment="1">
      <alignment vertical="center" wrapText="1"/>
    </xf>
    <xf numFmtId="0" fontId="39" fillId="0" borderId="0" xfId="64" applyNumberFormat="1" applyFont="1" applyFill="1" applyBorder="1" applyAlignment="1">
      <alignment vertical="center" wrapText="1"/>
    </xf>
    <xf numFmtId="49" fontId="1" fillId="0" borderId="0" xfId="0" applyNumberFormat="1" applyFont="1" applyFill="1" applyBorder="1"/>
    <xf numFmtId="49" fontId="10" fillId="0" borderId="9" xfId="64" applyNumberFormat="1" applyFont="1" applyFill="1" applyBorder="1" applyAlignment="1">
      <alignment horizontal="center" vertical="center" wrapText="1"/>
    </xf>
    <xf numFmtId="4" fontId="10" fillId="0" borderId="25" xfId="64" applyNumberFormat="1" applyFont="1" applyFill="1" applyBorder="1" applyAlignment="1">
      <alignment horizontal="right" vertical="center" wrapText="1"/>
    </xf>
    <xf numFmtId="4" fontId="1" fillId="7" borderId="9" xfId="64" applyNumberFormat="1" applyFont="1" applyFill="1" applyBorder="1" applyAlignment="1">
      <alignment horizontal="right" vertical="center" wrapText="1"/>
    </xf>
    <xf numFmtId="0" fontId="10" fillId="0" borderId="9" xfId="64" applyNumberFormat="1" applyFont="1" applyFill="1" applyBorder="1" applyAlignment="1">
      <alignment horizontal="left" vertical="center" wrapText="1" indent="2"/>
    </xf>
    <xf numFmtId="49" fontId="41" fillId="0" borderId="0" xfId="0" applyNumberFormat="1" applyFont="1" applyFill="1" applyBorder="1" applyAlignment="1">
      <alignment horizontal="center" vertical="center" wrapText="1"/>
    </xf>
    <xf numFmtId="0" fontId="1" fillId="8" borderId="9" xfId="57" applyNumberFormat="1" applyFont="1" applyFill="1" applyBorder="1" applyAlignment="1">
      <alignment horizontal="left" vertical="center" wrapText="1" indent="1"/>
    </xf>
    <xf numFmtId="0" fontId="1" fillId="0" borderId="9" xfId="64" applyNumberFormat="1" applyFont="1" applyFill="1" applyBorder="1" applyAlignment="1">
      <alignment horizontal="left" vertical="center" wrapText="1" indent="2"/>
    </xf>
    <xf numFmtId="0" fontId="1" fillId="0" borderId="9" xfId="64" applyNumberFormat="1" applyFont="1" applyFill="1" applyBorder="1" applyAlignment="1">
      <alignment horizontal="left" vertical="center" wrapText="1" indent="3"/>
    </xf>
    <xf numFmtId="49" fontId="32" fillId="8" borderId="36" xfId="36" applyNumberFormat="1" applyFont="1" applyFill="1" applyBorder="1">
      <alignment horizontal="center" vertical="center" wrapText="1"/>
    </xf>
    <xf numFmtId="0" fontId="1" fillId="8" borderId="9" xfId="64" applyNumberFormat="1" applyFont="1" applyFill="1" applyBorder="1" applyAlignment="1">
      <alignment horizontal="center" vertical="center" wrapText="1"/>
    </xf>
    <xf numFmtId="0" fontId="52" fillId="0" borderId="0" xfId="64" applyNumberFormat="1" applyFont="1" applyFill="1" applyBorder="1" applyAlignment="1">
      <alignment vertical="center" wrapText="1"/>
    </xf>
    <xf numFmtId="49" fontId="52" fillId="0" borderId="0" xfId="0" applyNumberFormat="1" applyFont="1" applyFill="1" applyBorder="1"/>
    <xf numFmtId="0" fontId="6" fillId="8" borderId="0" xfId="64" applyNumberFormat="1" applyFont="1" applyFill="1" applyBorder="1" applyAlignment="1">
      <alignment vertical="center" wrapText="1"/>
    </xf>
    <xf numFmtId="49" fontId="52" fillId="0" borderId="0" xfId="0" applyNumberFormat="1" applyFont="1" applyFill="1" applyBorder="1" applyAlignment="1">
      <alignment horizontal="center" vertical="center"/>
    </xf>
    <xf numFmtId="49" fontId="52" fillId="0" borderId="0" xfId="64" applyNumberFormat="1" applyFont="1" applyFill="1" applyBorder="1" applyAlignment="1">
      <alignment vertical="center" wrapText="1"/>
    </xf>
    <xf numFmtId="49" fontId="52" fillId="0" borderId="0" xfId="0" applyNumberFormat="1" applyFont="1" applyFill="1" applyBorder="1"/>
    <xf numFmtId="49" fontId="53" fillId="0" borderId="0" xfId="0" applyNumberFormat="1" applyFont="1" applyFill="1" applyBorder="1" applyAlignment="1">
      <alignment horizontal="center" vertical="center" wrapText="1"/>
    </xf>
    <xf numFmtId="49" fontId="41" fillId="0" borderId="0" xfId="0" applyNumberFormat="1" applyFont="1" applyFill="1" applyBorder="1" applyAlignment="1">
      <alignment horizontal="center" vertical="center" wrapText="1"/>
    </xf>
    <xf numFmtId="0" fontId="6" fillId="0" borderId="37" xfId="64" applyNumberFormat="1" applyFont="1" applyFill="1" applyBorder="1" applyAlignment="1">
      <alignment horizontal="left" vertical="center" wrapText="1"/>
    </xf>
    <xf numFmtId="0" fontId="1" fillId="0" borderId="0" xfId="62" applyNumberFormat="1" applyFont="1" applyFill="1" applyBorder="1" applyAlignment="1">
      <alignment horizontal="center" vertical="center" wrapText="1"/>
    </xf>
    <xf numFmtId="0" fontId="1" fillId="0" borderId="0" xfId="64" applyNumberFormat="1" applyFont="1" applyFill="1" applyBorder="1" applyAlignment="1">
      <alignment vertical="center" wrapText="1"/>
    </xf>
    <xf numFmtId="49" fontId="10" fillId="0" borderId="0" xfId="0" applyNumberFormat="1" applyFont="1" applyFill="1" applyBorder="1" applyAlignment="1">
      <alignment horizontal="center" vertical="center"/>
    </xf>
    <xf numFmtId="0" fontId="18" fillId="0" borderId="0" xfId="64" applyNumberFormat="1" applyFont="1" applyFill="1" applyBorder="1" applyAlignment="1">
      <alignment horizontal="right" vertical="top" wrapText="1"/>
    </xf>
    <xf numFmtId="0" fontId="52" fillId="0" borderId="0" xfId="62" applyNumberFormat="1" applyFont="1" applyFill="1" applyBorder="1" applyAlignment="1">
      <alignment horizontal="left" vertical="center" wrapText="1"/>
    </xf>
    <xf numFmtId="0" fontId="52" fillId="0" borderId="0" xfId="62" applyNumberFormat="1" applyFont="1" applyFill="1" applyBorder="1" applyAlignment="1">
      <alignment horizontal="left" vertical="center" wrapText="1"/>
    </xf>
    <xf numFmtId="14" fontId="52" fillId="8" borderId="0" xfId="62" applyNumberFormat="1" applyFont="1" applyFill="1" applyBorder="1" applyAlignment="1">
      <alignment horizontal="left" vertical="center" wrapText="1"/>
    </xf>
    <xf numFmtId="14" fontId="52" fillId="0" borderId="0" xfId="62" applyNumberFormat="1" applyFont="1" applyFill="1" applyBorder="1" applyAlignment="1">
      <alignment horizontal="left" vertical="center" wrapText="1"/>
    </xf>
    <xf numFmtId="14" fontId="52" fillId="8" borderId="0" xfId="62" applyNumberFormat="1" applyFont="1" applyFill="1" applyBorder="1">
      <alignment horizontal="left" vertical="center"/>
    </xf>
    <xf numFmtId="0" fontId="52" fillId="0" borderId="0" xfId="62" applyNumberFormat="1" applyFont="1" applyFill="1" applyBorder="1" applyAlignment="1">
      <alignment horizontal="left" vertical="center" wrapText="1"/>
    </xf>
    <xf numFmtId="49" fontId="52" fillId="0" borderId="0" xfId="62" applyNumberFormat="1" applyFont="1" applyFill="1" applyBorder="1" applyAlignment="1">
      <alignment horizontal="left" vertical="center" wrapText="1"/>
    </xf>
    <xf numFmtId="0" fontId="52" fillId="0" borderId="9" xfId="64" applyNumberFormat="1" applyFont="1" applyFill="1" applyBorder="1" applyAlignment="1">
      <alignment vertical="center" wrapText="1"/>
    </xf>
    <xf numFmtId="0" fontId="52" fillId="0" borderId="37" xfId="64" applyNumberFormat="1" applyFont="1" applyFill="1" applyBorder="1" applyAlignment="1">
      <alignment vertical="center" wrapText="1"/>
    </xf>
    <xf numFmtId="0" fontId="52" fillId="8" borderId="25" xfId="64" applyNumberFormat="1" applyFont="1" applyFill="1" applyBorder="1" applyAlignment="1">
      <alignment vertical="center" wrapText="1"/>
    </xf>
    <xf numFmtId="4" fontId="52" fillId="8" borderId="25" xfId="64" applyNumberFormat="1" applyFont="1" applyFill="1" applyBorder="1" applyAlignment="1">
      <alignment horizontal="right" vertical="center" wrapText="1"/>
    </xf>
    <xf numFmtId="0" fontId="1" fillId="0" borderId="0" xfId="0" applyNumberFormat="1" applyFont="1" applyFill="1" applyBorder="1"/>
    <xf numFmtId="49" fontId="42" fillId="9" borderId="7" xfId="49" applyNumberFormat="1" applyFont="1" applyFill="1" applyBorder="1" applyAlignment="1">
      <alignment horizontal="center" vertical="center" wrapText="1"/>
    </xf>
    <xf numFmtId="0" fontId="6" fillId="0" borderId="38" xfId="64" applyNumberFormat="1" applyFont="1" applyFill="1" applyBorder="1" applyAlignment="1">
      <alignment horizontal="left" vertical="center" wrapText="1"/>
    </xf>
    <xf numFmtId="0" fontId="10" fillId="0" borderId="9" xfId="64" applyNumberFormat="1" applyFont="1" applyFill="1" applyBorder="1" applyAlignment="1">
      <alignment horizontal="left" vertical="center" wrapText="1"/>
    </xf>
    <xf numFmtId="0" fontId="6" fillId="8" borderId="9" xfId="64" applyNumberFormat="1" applyFont="1" applyFill="1" applyBorder="1" applyAlignment="1">
      <alignment horizontal="left" vertical="center" wrapText="1"/>
    </xf>
    <xf numFmtId="49" fontId="11" fillId="9" borderId="9" xfId="27" applyNumberFormat="1" applyFont="1" applyFill="1" applyBorder="1" applyAlignment="1">
      <alignment horizontal="left" vertical="center" wrapText="1"/>
      <protection locked="0"/>
    </xf>
    <xf numFmtId="0" fontId="52" fillId="0" borderId="37" xfId="64" applyNumberFormat="1" applyFont="1" applyFill="1" applyBorder="1" applyAlignment="1">
      <alignment horizontal="left" vertical="center" wrapText="1"/>
    </xf>
    <xf numFmtId="49" fontId="6" fillId="8" borderId="9" xfId="64" applyNumberFormat="1" applyFont="1" applyFill="1" applyBorder="1" applyAlignment="1">
      <alignment horizontal="left" vertical="center" wrapText="1"/>
    </xf>
    <xf numFmtId="49" fontId="10" fillId="8" borderId="9" xfId="64" applyNumberFormat="1" applyFont="1" applyFill="1" applyBorder="1" applyAlignment="1">
      <alignment horizontal="left" vertical="center" wrapText="1"/>
    </xf>
    <xf numFmtId="49" fontId="6" fillId="5" borderId="9" xfId="64" applyNumberFormat="1" applyFont="1" applyFill="1" applyBorder="1" applyAlignment="1" applyProtection="1">
      <alignment horizontal="left" vertical="center" wrapText="1"/>
      <protection locked="0"/>
    </xf>
    <xf numFmtId="49" fontId="10" fillId="0" borderId="9" xfId="64" applyNumberFormat="1" applyFont="1" applyFill="1" applyBorder="1" applyAlignment="1">
      <alignment horizontal="left" vertical="center" wrapText="1"/>
    </xf>
    <xf numFmtId="49" fontId="1" fillId="5" borderId="9" xfId="64" applyNumberFormat="1" applyFont="1" applyFill="1" applyBorder="1" applyAlignment="1" applyProtection="1">
      <alignment horizontal="left" vertical="center" wrapText="1"/>
      <protection locked="0"/>
    </xf>
    <xf numFmtId="0" fontId="6" fillId="0" borderId="26" xfId="64" applyNumberFormat="1" applyFont="1" applyFill="1" applyBorder="1" applyAlignment="1">
      <alignment vertical="center" wrapText="1"/>
    </xf>
    <xf numFmtId="0" fontId="52" fillId="0" borderId="9" xfId="64" applyNumberFormat="1" applyFont="1" applyFill="1" applyBorder="1" applyAlignment="1">
      <alignment horizontal="center" vertical="center" wrapText="1"/>
    </xf>
    <xf numFmtId="49" fontId="52" fillId="0" borderId="9" xfId="64" applyNumberFormat="1" applyFont="1" applyFill="1" applyBorder="1" applyAlignment="1">
      <alignment horizontal="left" vertical="center" wrapText="1"/>
    </xf>
    <xf numFmtId="49" fontId="32" fillId="8" borderId="27" xfId="36" applyNumberFormat="1" applyFont="1" applyFill="1" applyBorder="1">
      <alignment horizontal="center" vertical="center" wrapText="1"/>
    </xf>
    <xf numFmtId="49" fontId="1" fillId="0" borderId="0" xfId="0" applyNumberFormat="1" applyFont="1" applyFill="1" applyBorder="1" applyAlignment="1">
      <alignment horizontal="left" vertical="top"/>
    </xf>
    <xf numFmtId="49" fontId="1" fillId="11" borderId="0" xfId="0" applyNumberFormat="1" applyFont="1" applyFill="1" applyBorder="1" applyAlignment="1">
      <alignment horizontal="left" vertical="top"/>
    </xf>
    <xf numFmtId="0" fontId="52" fillId="8" borderId="9" xfId="64" applyNumberFormat="1" applyFont="1" applyFill="1" applyBorder="1" applyAlignment="1">
      <alignment horizontal="left" vertical="center" wrapText="1"/>
    </xf>
    <xf numFmtId="0" fontId="6" fillId="9" borderId="9" xfId="64" applyNumberFormat="1" applyFont="1" applyFill="1" applyBorder="1" applyAlignment="1" applyProtection="1">
      <alignment horizontal="left" vertical="center" wrapText="1"/>
      <protection locked="0"/>
    </xf>
    <xf numFmtId="49" fontId="6" fillId="13" borderId="9" xfId="63" applyNumberFormat="1" applyFont="1" applyFill="1" applyBorder="1" applyAlignment="1" applyProtection="1">
      <alignment horizontal="center" vertical="center" wrapText="1"/>
      <protection locked="0"/>
    </xf>
    <xf numFmtId="49" fontId="1" fillId="0" borderId="39" xfId="0" applyNumberFormat="1" applyFont="1" applyFill="1" applyBorder="1"/>
    <xf numFmtId="0" fontId="6" fillId="8" borderId="40" xfId="64" applyNumberFormat="1" applyFont="1" applyFill="1" applyBorder="1" applyAlignment="1">
      <alignment horizontal="center" vertical="center" wrapText="1"/>
    </xf>
    <xf numFmtId="14" fontId="6" fillId="13" borderId="40" xfId="63" applyNumberFormat="1" applyFont="1" applyFill="1" applyBorder="1" applyAlignment="1">
      <alignment horizontal="left" vertical="center" wrapText="1"/>
    </xf>
    <xf numFmtId="49" fontId="6" fillId="7" borderId="40" xfId="64" applyNumberFormat="1" applyFont="1" applyFill="1" applyBorder="1" applyAlignment="1">
      <alignment horizontal="left" vertical="center" wrapText="1"/>
    </xf>
    <xf numFmtId="49" fontId="31" fillId="12" borderId="41" xfId="0" applyNumberFormat="1" applyFont="1" applyFill="1" applyBorder="1" applyAlignment="1">
      <alignment horizontal="left" vertical="center"/>
    </xf>
    <xf numFmtId="49" fontId="31" fillId="12" borderId="42" xfId="0" applyNumberFormat="1" applyFont="1" applyFill="1" applyBorder="1" applyAlignment="1">
      <alignment horizontal="left" vertical="center"/>
    </xf>
    <xf numFmtId="49" fontId="31" fillId="12" borderId="43" xfId="0" applyNumberFormat="1" applyFont="1" applyFill="1" applyBorder="1" applyAlignment="1">
      <alignment horizontal="left" vertical="center"/>
    </xf>
    <xf numFmtId="49" fontId="1" fillId="0" borderId="44" xfId="0" applyNumberFormat="1" applyFont="1" applyFill="1" applyBorder="1"/>
    <xf numFmtId="0" fontId="6" fillId="0" borderId="37" xfId="64" applyNumberFormat="1" applyFont="1" applyFill="1" applyBorder="1" applyAlignment="1">
      <alignment horizontal="left" vertical="center" wrapText="1"/>
    </xf>
    <xf numFmtId="49" fontId="1" fillId="9" borderId="9" xfId="63" applyNumberFormat="1" applyFont="1" applyFill="1" applyBorder="1" applyAlignment="1" applyProtection="1">
      <alignment horizontal="center" vertical="center" wrapText="1"/>
      <protection locked="0"/>
    </xf>
    <xf numFmtId="49" fontId="52" fillId="0" borderId="0" xfId="0" applyNumberFormat="1" applyFont="1" applyFill="1" applyBorder="1" applyAlignment="1">
      <alignment horizontal="center" vertical="center"/>
    </xf>
    <xf numFmtId="22" fontId="6" fillId="0" borderId="0" xfId="59" applyNumberFormat="1" applyFont="1" applyFill="1" applyBorder="1" applyAlignment="1">
      <alignment horizontal="left" vertical="center" wrapText="1"/>
    </xf>
    <xf numFmtId="0" fontId="9" fillId="8" borderId="0" xfId="64" applyNumberFormat="1" applyFont="1" applyFill="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Fill="1" applyBorder="1"/>
    <xf numFmtId="0" fontId="1" fillId="7" borderId="9" xfId="62" applyNumberFormat="1" applyFont="1" applyFill="1" applyBorder="1" applyAlignment="1" applyProtection="1">
      <alignment horizontal="center" vertical="center"/>
      <protection locked="0"/>
    </xf>
    <xf numFmtId="0" fontId="6" fillId="8" borderId="40" xfId="64" applyNumberFormat="1" applyFont="1" applyFill="1" applyBorder="1" applyAlignment="1">
      <alignment horizontal="center" vertical="center" wrapText="1"/>
    </xf>
    <xf numFmtId="0" fontId="56" fillId="8" borderId="0" xfId="64" applyNumberFormat="1" applyFont="1" applyFill="1" applyBorder="1" applyAlignment="1">
      <alignment horizontal="center" vertical="center" wrapText="1"/>
    </xf>
    <xf numFmtId="0" fontId="56" fillId="0" borderId="0" xfId="64" applyNumberFormat="1" applyFont="1" applyFill="1" applyBorder="1" applyAlignment="1">
      <alignment horizontal="center" vertical="center" wrapText="1"/>
    </xf>
    <xf numFmtId="0" fontId="2" fillId="8" borderId="0" xfId="64" applyNumberFormat="1" applyFont="1" applyFill="1" applyBorder="1" applyProtection="1"/>
    <xf numFmtId="49" fontId="6" fillId="8" borderId="9" xfId="64" applyNumberFormat="1" applyFont="1" applyFill="1" applyBorder="1" applyAlignment="1" applyProtection="1">
      <alignment horizontal="left" vertical="center" wrapText="1"/>
    </xf>
    <xf numFmtId="4" fontId="6" fillId="8" borderId="9" xfId="64" applyNumberFormat="1" applyFont="1" applyFill="1" applyBorder="1" applyAlignment="1" applyProtection="1">
      <alignment horizontal="right" vertical="center" wrapText="1"/>
    </xf>
    <xf numFmtId="49" fontId="1" fillId="9" borderId="9" xfId="62" applyNumberFormat="1" applyFont="1" applyFill="1" applyBorder="1" applyAlignment="1" applyProtection="1">
      <alignment horizontal="center" vertical="center" wrapText="1"/>
      <protection locked="0"/>
    </xf>
    <xf numFmtId="49" fontId="10" fillId="0" borderId="0" xfId="0" applyNumberFormat="1" applyFont="1" applyFill="1" applyBorder="1" applyAlignment="1">
      <alignment horizontal="center" vertical="center"/>
    </xf>
    <xf numFmtId="49" fontId="11" fillId="9" borderId="9" xfId="27" applyNumberFormat="1" applyFont="1" applyFill="1" applyBorder="1" applyAlignment="1" applyProtection="1">
      <alignment horizontal="left" vertical="center" wrapText="1"/>
      <protection locked="0"/>
    </xf>
    <xf numFmtId="0" fontId="11" fillId="0" borderId="0" xfId="27" applyFont="1">
      <alignment vertical="top"/>
      <protection locked="0"/>
    </xf>
    <xf numFmtId="0" fontId="11" fillId="9" borderId="0" xfId="27" applyFont="1" applyFill="1">
      <alignment vertical="top"/>
      <protection locked="0"/>
    </xf>
    <xf numFmtId="0" fontId="54" fillId="0" borderId="0" xfId="28" applyNumberFormat="1" applyFont="1" applyFill="1" applyBorder="1" applyAlignment="1" applyProtection="1">
      <alignment vertical="center" wrapText="1"/>
    </xf>
    <xf numFmtId="0" fontId="42" fillId="8" borderId="0" xfId="53" applyNumberFormat="1" applyFont="1" applyFill="1" applyBorder="1" applyAlignment="1">
      <alignment horizontal="justify" vertical="top" wrapText="1"/>
    </xf>
    <xf numFmtId="0" fontId="42" fillId="8" borderId="0" xfId="53" applyNumberFormat="1" applyFont="1" applyFill="1" applyBorder="1" applyAlignment="1">
      <alignment horizontal="right" vertical="center" wrapText="1" indent="1"/>
    </xf>
    <xf numFmtId="0" fontId="18" fillId="14" borderId="29" xfId="25" applyNumberFormat="1" applyFont="1" applyFill="1" applyBorder="1" applyAlignment="1">
      <alignment horizontal="center" vertical="center" wrapText="1"/>
    </xf>
    <xf numFmtId="0" fontId="18" fillId="14" borderId="30" xfId="25" applyNumberFormat="1" applyFont="1" applyFill="1" applyBorder="1" applyAlignment="1">
      <alignment horizontal="center" vertical="center" wrapText="1"/>
    </xf>
    <xf numFmtId="0" fontId="18" fillId="14" borderId="31" xfId="25" applyNumberFormat="1" applyFont="1" applyFill="1" applyBorder="1" applyAlignment="1">
      <alignment horizontal="center" vertical="center" wrapText="1"/>
    </xf>
    <xf numFmtId="0" fontId="14" fillId="8" borderId="0" xfId="53" applyNumberFormat="1" applyFont="1" applyFill="1" applyBorder="1" applyAlignment="1">
      <alignment horizontal="justify" vertical="top" wrapText="1"/>
    </xf>
    <xf numFmtId="49" fontId="14" fillId="8" borderId="28" xfId="53" applyNumberFormat="1" applyFont="1" applyFill="1" applyBorder="1" applyAlignment="1">
      <alignment vertical="center" wrapText="1"/>
    </xf>
    <xf numFmtId="49" fontId="14" fillId="8" borderId="0" xfId="53" applyNumberFormat="1" applyFont="1" applyFill="1" applyBorder="1" applyAlignment="1">
      <alignment vertical="center" wrapText="1"/>
    </xf>
    <xf numFmtId="0" fontId="18" fillId="0" borderId="0" xfId="20" applyNumberFormat="1" applyFont="1" applyFill="1" applyBorder="1" applyAlignment="1">
      <alignment horizontal="right" vertical="top" wrapText="1" indent="1"/>
    </xf>
    <xf numFmtId="49" fontId="14" fillId="8" borderId="28" xfId="53" applyNumberFormat="1" applyFont="1" applyFill="1" applyBorder="1" applyAlignment="1">
      <alignment horizontal="left" vertical="center" wrapText="1"/>
    </xf>
    <xf numFmtId="49" fontId="14" fillId="8" borderId="0" xfId="53" applyNumberFormat="1" applyFont="1" applyFill="1" applyBorder="1" applyAlignment="1">
      <alignment horizontal="left" vertical="center" wrapText="1"/>
    </xf>
    <xf numFmtId="49" fontId="45" fillId="0" borderId="0" xfId="32" applyNumberFormat="1" applyFont="1" applyFill="1" applyBorder="1" applyAlignment="1" applyProtection="1">
      <alignment horizontal="left" vertical="top" wrapText="1"/>
    </xf>
    <xf numFmtId="0" fontId="18" fillId="0" borderId="0" xfId="20" applyNumberFormat="1" applyFont="1" applyFill="1" applyBorder="1" applyAlignment="1">
      <alignment horizontal="left" vertical="top" wrapText="1"/>
    </xf>
    <xf numFmtId="0" fontId="14" fillId="8" borderId="0" xfId="53" applyNumberFormat="1" applyFont="1" applyFill="1" applyBorder="1" applyAlignment="1">
      <alignment horizontal="justify" vertical="center" wrapText="1"/>
    </xf>
    <xf numFmtId="49" fontId="45" fillId="0" borderId="0" xfId="32" applyNumberFormat="1" applyFont="1" applyFill="1" applyBorder="1" applyAlignment="1" applyProtection="1">
      <alignment horizontal="left" vertical="top" wrapText="1" indent="1"/>
    </xf>
    <xf numFmtId="49" fontId="14" fillId="8" borderId="0" xfId="53" applyNumberFormat="1" applyFont="1" applyFill="1" applyBorder="1" applyAlignment="1">
      <alignment horizontal="left" vertical="top" wrapText="1" indent="1"/>
    </xf>
    <xf numFmtId="0" fontId="43" fillId="8" borderId="0" xfId="53" applyNumberFormat="1" applyFont="1" applyFill="1" applyBorder="1" applyAlignment="1">
      <alignment horizontal="left" vertical="center" wrapText="1"/>
    </xf>
    <xf numFmtId="49" fontId="14" fillId="8" borderId="0" xfId="53" applyNumberFormat="1" applyFont="1" applyFill="1" applyBorder="1" applyAlignment="1">
      <alignment horizontal="left" wrapText="1"/>
    </xf>
    <xf numFmtId="49" fontId="18" fillId="0" borderId="0" xfId="16" applyNumberFormat="1" applyFont="1" applyFill="1" applyBorder="1" applyAlignment="1" applyProtection="1">
      <alignment horizontal="left" vertical="center" wrapText="1" indent="1"/>
    </xf>
    <xf numFmtId="49" fontId="45" fillId="0" borderId="0" xfId="32" applyNumberFormat="1" applyFont="1" applyFill="1" applyBorder="1" applyAlignment="1" applyProtection="1">
      <alignment horizontal="left" vertical="center" wrapText="1"/>
    </xf>
    <xf numFmtId="49" fontId="14" fillId="8" borderId="0" xfId="53" applyNumberFormat="1" applyFont="1" applyFill="1" applyBorder="1" applyAlignment="1">
      <alignment horizontal="justify" vertical="justify" wrapText="1"/>
    </xf>
    <xf numFmtId="0" fontId="18" fillId="0" borderId="32" xfId="65" applyNumberFormat="1" applyFont="1" applyFill="1" applyBorder="1" applyAlignment="1">
      <alignment horizontal="center" vertical="center" wrapText="1"/>
    </xf>
    <xf numFmtId="0" fontId="6" fillId="8" borderId="40" xfId="64" applyNumberFormat="1" applyFont="1" applyFill="1" applyBorder="1" applyAlignment="1">
      <alignment horizontal="center" vertical="center" wrapText="1"/>
    </xf>
    <xf numFmtId="14" fontId="6" fillId="13" borderId="25" xfId="63" applyNumberFormat="1" applyFont="1" applyFill="1" applyBorder="1" applyAlignment="1">
      <alignment horizontal="center" vertical="center" wrapText="1"/>
    </xf>
    <xf numFmtId="14" fontId="6" fillId="13" borderId="35" xfId="63" applyNumberFormat="1" applyFont="1" applyFill="1" applyBorder="1" applyAlignment="1">
      <alignment horizontal="center" vertical="center" wrapText="1"/>
    </xf>
    <xf numFmtId="0" fontId="18" fillId="0" borderId="33" xfId="35" applyNumberFormat="1" applyFont="1" applyFill="1" applyBorder="1">
      <alignment horizontal="center" vertical="center" wrapText="1"/>
    </xf>
    <xf numFmtId="0" fontId="6" fillId="0" borderId="34" xfId="35" applyNumberFormat="1" applyFont="1" applyFill="1" applyBorder="1">
      <alignment horizontal="center" vertical="center" wrapText="1"/>
    </xf>
    <xf numFmtId="4" fontId="1" fillId="0" borderId="0" xfId="37" applyNumberFormat="1" applyFont="1" applyFill="1" applyBorder="1" applyAlignment="1">
      <alignment horizontal="center" vertical="center" wrapText="1"/>
    </xf>
    <xf numFmtId="4" fontId="6" fillId="0" borderId="0" xfId="37" applyNumberFormat="1" applyFont="1" applyFill="1" applyBorder="1" applyAlignment="1">
      <alignment horizontal="center" vertical="center" wrapText="1"/>
    </xf>
    <xf numFmtId="0" fontId="6" fillId="9" borderId="11" xfId="37" applyNumberFormat="1" applyFont="1" applyFill="1" applyBorder="1" applyAlignment="1" applyProtection="1">
      <alignment horizontal="center" vertical="center" wrapText="1"/>
      <protection locked="0"/>
    </xf>
    <xf numFmtId="0" fontId="6" fillId="9" borderId="12" xfId="37" applyNumberFormat="1" applyFont="1" applyFill="1" applyBorder="1" applyAlignment="1" applyProtection="1">
      <alignment horizontal="center" vertical="center" wrapText="1"/>
      <protection locked="0"/>
    </xf>
    <xf numFmtId="0" fontId="6" fillId="9" borderId="13" xfId="37" applyNumberFormat="1" applyFont="1" applyFill="1" applyBorder="1" applyAlignment="1" applyProtection="1">
      <alignment horizontal="center" vertical="center" wrapText="1"/>
      <protection locked="0"/>
    </xf>
    <xf numFmtId="49" fontId="1" fillId="9" borderId="11" xfId="37" applyNumberFormat="1" applyFont="1" applyFill="1" applyBorder="1" applyAlignment="1" applyProtection="1">
      <alignment horizontal="center" vertical="center" wrapText="1"/>
      <protection locked="0"/>
    </xf>
    <xf numFmtId="49" fontId="1" fillId="9" borderId="12" xfId="37" applyNumberFormat="1" applyFont="1" applyFill="1" applyBorder="1" applyAlignment="1" applyProtection="1">
      <alignment horizontal="center" vertical="center" wrapText="1"/>
      <protection locked="0"/>
    </xf>
    <xf numFmtId="49" fontId="1" fillId="9" borderId="13" xfId="37" applyNumberFormat="1" applyFont="1" applyFill="1" applyBorder="1" applyAlignment="1" applyProtection="1">
      <alignment horizontal="center" vertical="center" wrapText="1"/>
      <protection locked="0"/>
    </xf>
    <xf numFmtId="0" fontId="55" fillId="0" borderId="0" xfId="0" applyNumberFormat="1" applyFont="1" applyFill="1" applyBorder="1" applyAlignment="1">
      <alignment horizontal="justify" vertical="top" wrapText="1"/>
    </xf>
    <xf numFmtId="0" fontId="55" fillId="9" borderId="0" xfId="0" applyNumberFormat="1" applyFont="1" applyFill="1" applyBorder="1" applyAlignment="1">
      <alignment horizontal="justify" vertical="top" wrapText="1"/>
    </xf>
    <xf numFmtId="49" fontId="52" fillId="0" borderId="0" xfId="0" applyNumberFormat="1" applyFont="1" applyFill="1" applyBorder="1" applyAlignment="1">
      <alignment horizontal="center" vertical="center"/>
    </xf>
    <xf numFmtId="49" fontId="56" fillId="0" borderId="0" xfId="0" applyNumberFormat="1" applyFont="1" applyFill="1" applyBorder="1" applyAlignment="1">
      <alignment horizontal="center" vertical="center" wrapText="1"/>
    </xf>
    <xf numFmtId="49" fontId="52" fillId="0" borderId="0" xfId="0" applyNumberFormat="1" applyFont="1" applyFill="1" applyBorder="1" applyAlignment="1">
      <alignment horizontal="center" vertical="center" wrapText="1"/>
    </xf>
    <xf numFmtId="0" fontId="18" fillId="0" borderId="33" xfId="65"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xf>
    <xf numFmtId="0" fontId="6" fillId="16" borderId="11" xfId="57" applyNumberFormat="1" applyFont="1" applyFill="1" applyBorder="1" applyAlignment="1">
      <alignment horizontal="left" vertical="center" wrapText="1"/>
    </xf>
    <xf numFmtId="0" fontId="6" fillId="16" borderId="12" xfId="57" applyNumberFormat="1" applyFont="1" applyFill="1" applyBorder="1" applyAlignment="1">
      <alignment horizontal="left" vertical="center" wrapText="1"/>
    </xf>
    <xf numFmtId="0" fontId="6" fillId="16" borderId="13" xfId="57" applyNumberFormat="1" applyFont="1" applyFill="1" applyBorder="1" applyAlignment="1">
      <alignment horizontal="left" vertical="center" wrapText="1"/>
    </xf>
    <xf numFmtId="0" fontId="18" fillId="0" borderId="45" xfId="35" applyNumberFormat="1" applyFont="1" applyFill="1" applyBorder="1">
      <alignment horizontal="center" vertical="center" wrapText="1"/>
    </xf>
    <xf numFmtId="0" fontId="6" fillId="0" borderId="46" xfId="35" applyNumberFormat="1" applyFont="1" applyFill="1" applyBorder="1">
      <alignment horizontal="center" vertical="center" wrapText="1"/>
    </xf>
    <xf numFmtId="0" fontId="18" fillId="0" borderId="32" xfId="65" applyNumberFormat="1" applyFont="1" applyFill="1" applyBorder="1" applyAlignment="1">
      <alignment horizontal="center" vertical="center"/>
    </xf>
    <xf numFmtId="0" fontId="1" fillId="0" borderId="11" xfId="61" applyNumberFormat="1" applyFont="1" applyFill="1" applyBorder="1" applyAlignment="1">
      <alignment horizontal="center" vertical="center" wrapText="1"/>
    </xf>
    <xf numFmtId="0" fontId="1" fillId="0" borderId="13" xfId="61" applyNumberFormat="1" applyFont="1" applyFill="1" applyBorder="1" applyAlignment="1">
      <alignment horizontal="center" vertical="center" wrapText="1"/>
    </xf>
    <xf numFmtId="0" fontId="1" fillId="0" borderId="25" xfId="61" applyNumberFormat="1" applyFont="1" applyFill="1" applyBorder="1" applyAlignment="1">
      <alignment horizontal="center" vertical="center" wrapText="1"/>
    </xf>
    <xf numFmtId="0" fontId="1" fillId="0" borderId="35" xfId="61" applyNumberFormat="1" applyFont="1" applyFill="1" applyBorder="1" applyAlignment="1">
      <alignment horizontal="center" vertical="center" wrapText="1"/>
    </xf>
    <xf numFmtId="49" fontId="40" fillId="0" borderId="0" xfId="0" applyNumberFormat="1" applyFont="1" applyFill="1" applyBorder="1" applyAlignment="1">
      <alignment horizontal="center" vertical="center"/>
    </xf>
    <xf numFmtId="14" fontId="6" fillId="13" borderId="40" xfId="63" applyNumberFormat="1" applyFont="1" applyFill="1" applyBorder="1" applyAlignment="1">
      <alignment horizontal="center" vertical="center" wrapText="1"/>
    </xf>
    <xf numFmtId="0" fontId="6" fillId="9" borderId="11" xfId="57" applyNumberFormat="1" applyFont="1" applyFill="1" applyBorder="1" applyAlignment="1" applyProtection="1">
      <alignment horizontal="left" vertical="center" wrapText="1"/>
      <protection locked="0"/>
    </xf>
    <xf numFmtId="0" fontId="6" fillId="9" borderId="12" xfId="57" applyNumberFormat="1" applyFont="1" applyFill="1" applyBorder="1" applyAlignment="1" applyProtection="1">
      <alignment horizontal="left" vertical="center" wrapText="1"/>
      <protection locked="0"/>
    </xf>
    <xf numFmtId="0" fontId="6" fillId="9" borderId="13" xfId="57" applyNumberFormat="1" applyFont="1" applyFill="1" applyBorder="1" applyAlignment="1" applyProtection="1">
      <alignment horizontal="left" vertical="center" wrapText="1"/>
      <protection locked="0"/>
    </xf>
  </cellXfs>
  <cellStyles count="72">
    <cellStyle name=" 1" xfId="1"/>
    <cellStyle name=" 1 2" xfId="2"/>
    <cellStyle name=" 1_Stage1" xfId="3"/>
    <cellStyle name="_Model_RAB Мой_PR.PROG.WARM.NOTCOMBI.2012.2.16_v1.4(04.04.11) " xfId="4"/>
    <cellStyle name="_Model_RAB Мой_Книга2_PR.PROG.WARM.NOTCOMBI.2012.2.16_v1.4(04.04.11) " xfId="5"/>
    <cellStyle name="_Model_RAB_MRSK_svod_PR.PROG.WARM.NOTCOMBI.2012.2.16_v1.4(04.04.11) " xfId="6"/>
    <cellStyle name="_Model_RAB_MRSK_svod_Книга2_PR.PROG.WARM.NOTCOMBI.2012.2.16_v1.4(04.04.11) " xfId="7"/>
    <cellStyle name="_МОДЕЛЬ_1 (2)_PR.PROG.WARM.NOTCOMBI.2012.2.16_v1.4(04.04.11) " xfId="8"/>
    <cellStyle name="_МОДЕЛЬ_1 (2)_Книга2_PR.PROG.WARM.NOTCOMBI.2012.2.16_v1.4(04.04.11) " xfId="9"/>
    <cellStyle name="_пр 5 тариф RAB_PR.PROG.WARM.NOTCOMBI.2012.2.16_v1.4(04.04.11) " xfId="10"/>
    <cellStyle name="_пр 5 тариф RAB_Книга2_PR.PROG.WARM.NOTCOMBI.2012.2.16_v1.4(04.04.11) " xfId="11"/>
    <cellStyle name="_Расчет RAB_22072008_PR.PROG.WARM.NOTCOMBI.2012.2.16_v1.4(04.04.11) " xfId="12"/>
    <cellStyle name="_Расчет RAB_22072008_Книга2_PR.PROG.WARM.NOTCOMBI.2012.2.16_v1.4(04.04.11) " xfId="13"/>
    <cellStyle name="_Расчет RAB_Лен и МОЭСК_с 2010 года_14.04.2009_со сглаж_version 3.0_без ФСК_PR.PROG.WARM.NOTCOMBI.2012.2.16_v1.4(04.04.11) " xfId="14"/>
    <cellStyle name="_Расчет RAB_Лен и МОЭСК_с 2010 года_14.04.2009_со сглаж_version 3.0_без ФСК_Книга2_PR.PROG.WARM.NOTCOMBI.2012.2.16_v1.4(04.04.11) " xfId="15"/>
    <cellStyle name="Cells 2" xfId="16"/>
    <cellStyle name="Currency [0]" xfId="17"/>
    <cellStyle name="Currency2" xfId="18"/>
    <cellStyle name="Followed Hyperlink" xfId="19"/>
    <cellStyle name="Header 3" xfId="20"/>
    <cellStyle name="Hyperlink" xfId="21"/>
    <cellStyle name="normal" xfId="71"/>
    <cellStyle name="Normal1" xfId="22"/>
    <cellStyle name="Normal2" xfId="23"/>
    <cellStyle name="Percent1" xfId="24"/>
    <cellStyle name="Title 4" xfId="25"/>
    <cellStyle name="Ввод " xfId="26" builtinId="20" customBuiltin="1"/>
    <cellStyle name="Гиперссылка" xfId="27" builtinId="8"/>
    <cellStyle name="Гиперссылка 2" xfId="28"/>
    <cellStyle name="Гиперссылка 2 2" xfId="29"/>
    <cellStyle name="Гиперссылка 2 2 2" xfId="30"/>
    <cellStyle name="Гиперссылка 3" xfId="31"/>
    <cellStyle name="Гиперссылка 4" xfId="32"/>
    <cellStyle name="Гиперссылка 4 2" xfId="33"/>
    <cellStyle name="Гиперссылка 4 6" xfId="34"/>
    <cellStyle name="Заголовок" xfId="35"/>
    <cellStyle name="ЗаголовокСтолбца" xfId="36"/>
    <cellStyle name="Значение" xfId="37"/>
    <cellStyle name="Обычный" xfId="0" builtinId="0"/>
    <cellStyle name="Обычный 10" xfId="38"/>
    <cellStyle name="Обычный 11" xfId="39"/>
    <cellStyle name="Обычный 12" xfId="40"/>
    <cellStyle name="Обычный 12 2" xfId="41"/>
    <cellStyle name="Обычный 12 3 2" xfId="42"/>
    <cellStyle name="Обычный 14" xfId="43"/>
    <cellStyle name="Обычный 14 2" xfId="44"/>
    <cellStyle name="Обычный 2" xfId="45"/>
    <cellStyle name="Обычный 2 10" xfId="46"/>
    <cellStyle name="Обычный 2 10 2" xfId="47"/>
    <cellStyle name="Обычный 2 14" xfId="48"/>
    <cellStyle name="Обычный 2 2" xfId="49"/>
    <cellStyle name="Обычный 2 8" xfId="50"/>
    <cellStyle name="Обычный 2_Новая инструкция1_фст" xfId="51"/>
    <cellStyle name="Обычный 3" xfId="52"/>
    <cellStyle name="Обычный 3 3" xfId="53"/>
    <cellStyle name="Обычный 3 3 2" xfId="54"/>
    <cellStyle name="Обычный 4_test_расчет тепловой энергии - для разработки 30 03 11" xfId="55"/>
    <cellStyle name="Обычный_INVEST.WARM.PLAN.4.78(v0.1)" xfId="56"/>
    <cellStyle name="Обычный_JKH.OPEN.INFO.PRICE.VO_v4.0(10.02.11)" xfId="57"/>
    <cellStyle name="Обычный_KRU.TARIFF.FACT-0.3" xfId="58"/>
    <cellStyle name="Обычный_MINENERGO.340.PRIL79(v0.1)" xfId="59"/>
    <cellStyle name="Обычный_PREDEL.JKH.2010(v1.3)" xfId="60"/>
    <cellStyle name="Обычный_razrabotka_sablonov_po_WKU" xfId="61"/>
    <cellStyle name="Обычный_SIMPLE_1_massive2" xfId="62"/>
    <cellStyle name="Обычный_ЖКУ_проект3" xfId="63"/>
    <cellStyle name="Обычный_Мониторинг инвестиций" xfId="64"/>
    <cellStyle name="Обычный_Шаблон по источникам для Модуля Реестр (2)" xfId="65"/>
    <cellStyle name="Процентный 10" xfId="66"/>
    <cellStyle name="Процентный 2" xfId="67"/>
    <cellStyle name="Стиль 1" xfId="68"/>
    <cellStyle name="Формула" xfId="69"/>
    <cellStyle name="ФормулаВБ_Мониторинг инвестиций" xfId="7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 Id="rId4" Type="http://schemas.openxmlformats.org/officeDocument/2006/relationships/image" Target="../media/image15.png"/></Relationships>
</file>

<file path=xl/drawings/_rels/drawing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5.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6.png"/><Relationship Id="rId1" Type="http://schemas.openxmlformats.org/officeDocument/2006/relationships/image" Target="../media/image13.png"/></Relationships>
</file>

<file path=xl/drawings/_rels/drawing6.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8.xml.rels><?xml version="1.0" encoding="UTF-8" standalone="yes"?>
<Relationships xmlns="http://schemas.openxmlformats.org/package/2006/relationships"><Relationship Id="rId1" Type="http://schemas.openxmlformats.org/officeDocument/2006/relationships/image" Target="../media/image1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46</xdr:row>
      <xdr:rowOff>149225</xdr:rowOff>
    </xdr:from>
    <xdr:to>
      <xdr:col>3</xdr:col>
      <xdr:colOff>0</xdr:colOff>
      <xdr:row>49</xdr:row>
      <xdr:rowOff>41275</xdr:rowOff>
    </xdr:to>
    <xdr:sp macro="[0]!Instruction.BlockClick" textlink="">
      <xdr:nvSpPr>
        <xdr:cNvPr id="8" name="InstrBlock_2"/>
        <xdr:cNvSpPr txBox="1">
          <a:spLocks noChangeArrowheads="1"/>
        </xdr:cNvSpPr>
      </xdr:nvSpPr>
      <xdr:spPr bwMode="auto">
        <a:xfrm>
          <a:off x="285750" y="1520825"/>
          <a:ext cx="265747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Условные обозначения</a:t>
          </a:r>
        </a:p>
      </xdr:txBody>
    </xdr:sp>
    <xdr:clientData/>
  </xdr:twoCellAnchor>
  <xdr:twoCellAnchor editAs="absolute">
    <xdr:from>
      <xdr:col>1</xdr:col>
      <xdr:colOff>0</xdr:colOff>
      <xdr:row>51</xdr:row>
      <xdr:rowOff>136525</xdr:rowOff>
    </xdr:from>
    <xdr:to>
      <xdr:col>3</xdr:col>
      <xdr:colOff>0</xdr:colOff>
      <xdr:row>54</xdr:row>
      <xdr:rowOff>28575</xdr:rowOff>
    </xdr:to>
    <xdr:sp macro="[0]!Instruction.BlockClick" textlink="">
      <xdr:nvSpPr>
        <xdr:cNvPr id="4" name="InstrBlock_6"/>
        <xdr:cNvSpPr txBox="1">
          <a:spLocks noChangeArrowheads="1"/>
        </xdr:cNvSpPr>
      </xdr:nvSpPr>
      <xdr:spPr bwMode="auto">
        <a:xfrm>
          <a:off x="219075" y="24606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Методология заполнения</a:t>
          </a:r>
        </a:p>
      </xdr:txBody>
    </xdr:sp>
    <xdr:clientData/>
  </xdr:twoCellAnchor>
  <xdr:twoCellAnchor editAs="absolute">
    <xdr:from>
      <xdr:col>1</xdr:col>
      <xdr:colOff>0</xdr:colOff>
      <xdr:row>49</xdr:row>
      <xdr:rowOff>38100</xdr:rowOff>
    </xdr:from>
    <xdr:to>
      <xdr:col>3</xdr:col>
      <xdr:colOff>0</xdr:colOff>
      <xdr:row>51</xdr:row>
      <xdr:rowOff>120650</xdr:rowOff>
    </xdr:to>
    <xdr:sp macro="[0]!Instruction.BlockClick" textlink="">
      <xdr:nvSpPr>
        <xdr:cNvPr id="6" name="InstrBlock_4"/>
        <xdr:cNvSpPr txBox="1">
          <a:spLocks noChangeArrowheads="1"/>
        </xdr:cNvSpPr>
      </xdr:nvSpPr>
      <xdr:spPr bwMode="auto">
        <a:xfrm>
          <a:off x="219075" y="1981200"/>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Проверка отчёта</a:t>
          </a:r>
        </a:p>
      </xdr:txBody>
    </xdr:sp>
    <xdr:clientData/>
  </xdr:twoCellAnchor>
  <xdr:twoCellAnchor>
    <xdr:from>
      <xdr:col>4</xdr:col>
      <xdr:colOff>47624</xdr:colOff>
      <xdr:row>103</xdr:row>
      <xdr:rowOff>116204</xdr:rowOff>
    </xdr:from>
    <xdr:to>
      <xdr:col>9</xdr:col>
      <xdr:colOff>177925</xdr:colOff>
      <xdr:row>105</xdr:row>
      <xdr:rowOff>167204</xdr:rowOff>
    </xdr:to>
    <xdr:sp macro="[0]!Instruction.cmdGetUpdate_Click" textlink="">
      <xdr:nvSpPr>
        <xdr:cNvPr id="9" name="cmdGetUpdate"/>
        <xdr:cNvSpPr txBox="1">
          <a:spLocks noChangeArrowheads="1"/>
        </xdr:cNvSpPr>
      </xdr:nvSpPr>
      <xdr:spPr bwMode="auto">
        <a:xfrm>
          <a:off x="2486024" y="4181475"/>
          <a:ext cx="3182100"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l" rtl="0">
            <a:defRPr sz="1000"/>
          </a:pPr>
          <a:r>
            <a:rPr lang="ru-RU" sz="1000" b="0" i="0" u="none" strike="noStrike" baseline="0">
              <a:solidFill>
                <a:srgbClr val="000000"/>
              </a:solidFill>
              <a:latin typeface="Tahoma"/>
              <a:ea typeface="Tahoma"/>
              <a:cs typeface="Tahoma"/>
            </a:rPr>
            <a:t>Обновить</a:t>
          </a:r>
        </a:p>
      </xdr:txBody>
    </xdr:sp>
    <xdr:clientData/>
  </xdr:twoCellAnchor>
  <xdr:twoCellAnchor>
    <xdr:from>
      <xdr:col>9</xdr:col>
      <xdr:colOff>255270</xdr:colOff>
      <xdr:row>103</xdr:row>
      <xdr:rowOff>116205</xdr:rowOff>
    </xdr:from>
    <xdr:to>
      <xdr:col>15</xdr:col>
      <xdr:colOff>99853</xdr:colOff>
      <xdr:row>105</xdr:row>
      <xdr:rowOff>167205</xdr:rowOff>
    </xdr:to>
    <xdr:sp macro="[0]!Instruction.cmdShowHideUpdateLog_Click" textlink="">
      <xdr:nvSpPr>
        <xdr:cNvPr id="10" name="cmdShowHideUpdateLog"/>
        <xdr:cNvSpPr txBox="1">
          <a:spLocks noChangeArrowheads="1"/>
        </xdr:cNvSpPr>
      </xdr:nvSpPr>
      <xdr:spPr bwMode="auto">
        <a:xfrm>
          <a:off x="5743575" y="4181475"/>
          <a:ext cx="3505950"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ctr" rtl="0">
            <a:defRPr sz="1000"/>
          </a:pPr>
          <a:r>
            <a:rPr lang="ru-RU" sz="1000" b="0" i="0" u="none" strike="noStrike" baseline="0">
              <a:solidFill>
                <a:srgbClr val="000000"/>
              </a:solidFill>
              <a:latin typeface="Tahoma"/>
              <a:ea typeface="Tahoma"/>
              <a:cs typeface="Tahoma"/>
            </a:rPr>
            <a:t>Показать / скрыть лог обновления</a:t>
          </a:r>
        </a:p>
      </xdr:txBody>
    </xdr:sp>
    <xdr:clientData/>
  </xdr:twoCellAnchor>
  <xdr:twoCellAnchor>
    <xdr:from>
      <xdr:col>2</xdr:col>
      <xdr:colOff>0</xdr:colOff>
      <xdr:row>6</xdr:row>
      <xdr:rowOff>0</xdr:rowOff>
    </xdr:from>
    <xdr:to>
      <xdr:col>2</xdr:col>
      <xdr:colOff>0</xdr:colOff>
      <xdr:row>6</xdr:row>
      <xdr:rowOff>0</xdr:rowOff>
    </xdr:to>
    <xdr:pic>
      <xdr:nvPicPr>
        <xdr:cNvPr id="220365"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0</xdr:rowOff>
    </xdr:from>
    <xdr:to>
      <xdr:col>2</xdr:col>
      <xdr:colOff>0</xdr:colOff>
      <xdr:row>6</xdr:row>
      <xdr:rowOff>0</xdr:rowOff>
    </xdr:to>
    <xdr:pic>
      <xdr:nvPicPr>
        <xdr:cNvPr id="220366"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0</xdr:rowOff>
    </xdr:from>
    <xdr:to>
      <xdr:col>2</xdr:col>
      <xdr:colOff>0</xdr:colOff>
      <xdr:row>6</xdr:row>
      <xdr:rowOff>0</xdr:rowOff>
    </xdr:to>
    <xdr:pic>
      <xdr:nvPicPr>
        <xdr:cNvPr id="220367"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0</xdr:colOff>
      <xdr:row>5</xdr:row>
      <xdr:rowOff>0</xdr:rowOff>
    </xdr:from>
    <xdr:to>
      <xdr:col>3</xdr:col>
      <xdr:colOff>0</xdr:colOff>
      <xdr:row>46</xdr:row>
      <xdr:rowOff>149225</xdr:rowOff>
    </xdr:to>
    <xdr:sp macro="[0]!Instruction.BlockClick" textlink="">
      <xdr:nvSpPr>
        <xdr:cNvPr id="14" name="InstrBlock_1"/>
        <xdr:cNvSpPr txBox="1">
          <a:spLocks noChangeArrowheads="1"/>
        </xdr:cNvSpPr>
      </xdr:nvSpPr>
      <xdr:spPr bwMode="auto">
        <a:xfrm>
          <a:off x="285750" y="1057275"/>
          <a:ext cx="265747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Технические требования</a:t>
          </a:r>
        </a:p>
      </xdr:txBody>
    </xdr:sp>
    <xdr:clientData/>
  </xdr:twoCellAnchor>
  <xdr:twoCellAnchor editAs="absolute">
    <xdr:from>
      <xdr:col>1</xdr:col>
      <xdr:colOff>66675</xdr:colOff>
      <xdr:row>5</xdr:row>
      <xdr:rowOff>57150</xdr:rowOff>
    </xdr:from>
    <xdr:to>
      <xdr:col>1</xdr:col>
      <xdr:colOff>447675</xdr:colOff>
      <xdr:row>46</xdr:row>
      <xdr:rowOff>123825</xdr:rowOff>
    </xdr:to>
    <xdr:pic macro="[0]!Instruction.BlockClick">
      <xdr:nvPicPr>
        <xdr:cNvPr id="220369" name="InstrImg_1" descr="ico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11144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46</xdr:row>
      <xdr:rowOff>180975</xdr:rowOff>
    </xdr:from>
    <xdr:to>
      <xdr:col>1</xdr:col>
      <xdr:colOff>428625</xdr:colOff>
      <xdr:row>49</xdr:row>
      <xdr:rowOff>0</xdr:rowOff>
    </xdr:to>
    <xdr:pic macro="[0]!Instruction.BlockClick">
      <xdr:nvPicPr>
        <xdr:cNvPr id="220370" name="InstrImg_2" descr="icon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6700" y="1552575"/>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49</xdr:row>
      <xdr:rowOff>85725</xdr:rowOff>
    </xdr:from>
    <xdr:to>
      <xdr:col>1</xdr:col>
      <xdr:colOff>428625</xdr:colOff>
      <xdr:row>51</xdr:row>
      <xdr:rowOff>104775</xdr:rowOff>
    </xdr:to>
    <xdr:pic macro="[0]!Instruction.BlockClick">
      <xdr:nvPicPr>
        <xdr:cNvPr id="220371" name="InstrImg_4" descr="icon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6700" y="2028825"/>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76200</xdr:colOff>
      <xdr:row>52</xdr:row>
      <xdr:rowOff>9525</xdr:rowOff>
    </xdr:from>
    <xdr:to>
      <xdr:col>1</xdr:col>
      <xdr:colOff>457200</xdr:colOff>
      <xdr:row>54</xdr:row>
      <xdr:rowOff>9525</xdr:rowOff>
    </xdr:to>
    <xdr:pic macro="[0]!Instruction.BlockClick">
      <xdr:nvPicPr>
        <xdr:cNvPr id="220372" name="InstrImg_6" descr="icon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95275" y="25241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18</xdr:row>
      <xdr:rowOff>0</xdr:rowOff>
    </xdr:from>
    <xdr:to>
      <xdr:col>2</xdr:col>
      <xdr:colOff>0</xdr:colOff>
      <xdr:row>18</xdr:row>
      <xdr:rowOff>0</xdr:rowOff>
    </xdr:to>
    <xdr:pic>
      <xdr:nvPicPr>
        <xdr:cNvPr id="220373"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38195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32</xdr:row>
      <xdr:rowOff>0</xdr:rowOff>
    </xdr:from>
    <xdr:to>
      <xdr:col>2</xdr:col>
      <xdr:colOff>0</xdr:colOff>
      <xdr:row>32</xdr:row>
      <xdr:rowOff>0</xdr:rowOff>
    </xdr:to>
    <xdr:pic>
      <xdr:nvPicPr>
        <xdr:cNvPr id="220374"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4572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99</xdr:row>
      <xdr:rowOff>47625</xdr:rowOff>
    </xdr:from>
    <xdr:to>
      <xdr:col>4</xdr:col>
      <xdr:colOff>257175</xdr:colOff>
      <xdr:row>100</xdr:row>
      <xdr:rowOff>9525</xdr:rowOff>
    </xdr:to>
    <xdr:pic macro="[0]!Instruction.chkUpdates_Click">
      <xdr:nvPicPr>
        <xdr:cNvPr id="220375" name="chkGetUpdatesTrue" descr="check_yes.jpg"/>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101</xdr:row>
      <xdr:rowOff>57150</xdr:rowOff>
    </xdr:from>
    <xdr:to>
      <xdr:col>4</xdr:col>
      <xdr:colOff>257175</xdr:colOff>
      <xdr:row>102</xdr:row>
      <xdr:rowOff>19050</xdr:rowOff>
    </xdr:to>
    <xdr:pic macro="[0]!Instruction.chkUpdates_Click">
      <xdr:nvPicPr>
        <xdr:cNvPr id="220376" name="chkNoUpdatesFalse" descr="check_no.png"/>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101</xdr:row>
      <xdr:rowOff>57150</xdr:rowOff>
    </xdr:from>
    <xdr:to>
      <xdr:col>4</xdr:col>
      <xdr:colOff>257175</xdr:colOff>
      <xdr:row>102</xdr:row>
      <xdr:rowOff>19050</xdr:rowOff>
    </xdr:to>
    <xdr:pic macro="[0]!Instruction.chkUpdates_Click">
      <xdr:nvPicPr>
        <xdr:cNvPr id="220377" name="chkNoUpdatesTrue" descr="check_yes.jpg" hidden="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99</xdr:row>
      <xdr:rowOff>47625</xdr:rowOff>
    </xdr:from>
    <xdr:to>
      <xdr:col>4</xdr:col>
      <xdr:colOff>257175</xdr:colOff>
      <xdr:row>100</xdr:row>
      <xdr:rowOff>9525</xdr:rowOff>
    </xdr:to>
    <xdr:pic macro="[0]!Instruction.chkUpdates_Click">
      <xdr:nvPicPr>
        <xdr:cNvPr id="220378" name="chkGetUpdatesFalse" descr="check_no.png" hidden="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57150</xdr:colOff>
      <xdr:row>103</xdr:row>
      <xdr:rowOff>104775</xdr:rowOff>
    </xdr:from>
    <xdr:to>
      <xdr:col>5</xdr:col>
      <xdr:colOff>180975</xdr:colOff>
      <xdr:row>105</xdr:row>
      <xdr:rowOff>142875</xdr:rowOff>
    </xdr:to>
    <xdr:pic macro="[0]!Instruction.cmdGetUpdate_Click">
      <xdr:nvPicPr>
        <xdr:cNvPr id="220379" name="cmdGetUpdateImg" descr="icon11.png"/>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628900" y="4572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276225</xdr:colOff>
      <xdr:row>103</xdr:row>
      <xdr:rowOff>104775</xdr:rowOff>
    </xdr:from>
    <xdr:to>
      <xdr:col>11</xdr:col>
      <xdr:colOff>104775</xdr:colOff>
      <xdr:row>105</xdr:row>
      <xdr:rowOff>142875</xdr:rowOff>
    </xdr:to>
    <xdr:pic macro="[0]!Instruction.cmdShowHideUpdateLog_Click">
      <xdr:nvPicPr>
        <xdr:cNvPr id="220380" name="cmdShowHideUpdateLogImg" descr="icon13.png"/>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333875" y="4572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215265</xdr:colOff>
      <xdr:row>2</xdr:row>
      <xdr:rowOff>9525</xdr:rowOff>
    </xdr:from>
    <xdr:to>
      <xdr:col>4</xdr:col>
      <xdr:colOff>83522</xdr:colOff>
      <xdr:row>2</xdr:row>
      <xdr:rowOff>219075</xdr:rowOff>
    </xdr:to>
    <xdr:sp macro="[0]!Instruction.cmdGetUpdate_Click" textlink="">
      <xdr:nvSpPr>
        <xdr:cNvPr id="33" name="cmdNoAct_1" hidden="1"/>
        <xdr:cNvSpPr txBox="1">
          <a:spLocks noChangeArrowheads="1"/>
        </xdr:cNvSpPr>
      </xdr:nvSpPr>
      <xdr:spPr bwMode="auto">
        <a:xfrm>
          <a:off x="1019175" y="352425"/>
          <a:ext cx="1634204" cy="209550"/>
        </a:xfrm>
        <a:prstGeom prst="rect">
          <a:avLst/>
        </a:prstGeom>
        <a:solidFill>
          <a:srgbClr val="FF5050"/>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chemeClr val="bg1"/>
              </a:solidFill>
              <a:latin typeface="Tahoma"/>
              <a:ea typeface="Tahoma"/>
              <a:cs typeface="Tahoma"/>
            </a:rPr>
            <a:t>Требуется обновление</a:t>
          </a:r>
        </a:p>
      </xdr:txBody>
    </xdr:sp>
    <xdr:clientData/>
  </xdr:twoCellAnchor>
  <xdr:twoCellAnchor editAs="oneCell">
    <xdr:from>
      <xdr:col>2</xdr:col>
      <xdr:colOff>228600</xdr:colOff>
      <xdr:row>1</xdr:row>
      <xdr:rowOff>200025</xdr:rowOff>
    </xdr:from>
    <xdr:to>
      <xdr:col>2</xdr:col>
      <xdr:colOff>476250</xdr:colOff>
      <xdr:row>3</xdr:row>
      <xdr:rowOff>9525</xdr:rowOff>
    </xdr:to>
    <xdr:pic>
      <xdr:nvPicPr>
        <xdr:cNvPr id="220382" name="cmdNoAct_2" descr="icon16.png" hidden="1"/>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028700" y="333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216626</xdr:colOff>
      <xdr:row>2</xdr:row>
      <xdr:rowOff>3612</xdr:rowOff>
    </xdr:from>
    <xdr:to>
      <xdr:col>4</xdr:col>
      <xdr:colOff>135812</xdr:colOff>
      <xdr:row>2</xdr:row>
      <xdr:rowOff>219612</xdr:rowOff>
    </xdr:to>
    <xdr:sp macro="" textlink="">
      <xdr:nvSpPr>
        <xdr:cNvPr id="35" name="cmdNoInet_1" hidden="1"/>
        <xdr:cNvSpPr txBox="1">
          <a:spLocks noChangeArrowheads="1"/>
        </xdr:cNvSpPr>
      </xdr:nvSpPr>
      <xdr:spPr bwMode="auto">
        <a:xfrm>
          <a:off x="1020536" y="346512"/>
          <a:ext cx="1692728" cy="216000"/>
        </a:xfrm>
        <a:prstGeom prst="rect">
          <a:avLst/>
        </a:prstGeom>
        <a:solidFill>
          <a:srgbClr val="FFCC66"/>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ysClr val="windowText" lastClr="000000"/>
              </a:solidFill>
              <a:latin typeface="Tahoma"/>
              <a:ea typeface="Tahoma"/>
              <a:cs typeface="Tahoma"/>
            </a:rPr>
            <a:t>Ошибка подключения</a:t>
          </a:r>
        </a:p>
      </xdr:txBody>
    </xdr:sp>
    <xdr:clientData/>
  </xdr:twoCellAnchor>
  <xdr:oneCellAnchor>
    <xdr:from>
      <xdr:col>2</xdr:col>
      <xdr:colOff>203835</xdr:colOff>
      <xdr:row>1</xdr:row>
      <xdr:rowOff>136963</xdr:rowOff>
    </xdr:from>
    <xdr:ext cx="246578" cy="374141"/>
    <xdr:sp macro="" textlink="">
      <xdr:nvSpPr>
        <xdr:cNvPr id="36" name="cmdNoInet_2" hidden="1"/>
        <xdr:cNvSpPr txBox="1"/>
      </xdr:nvSpPr>
      <xdr:spPr>
        <a:xfrm>
          <a:off x="1000125" y="270313"/>
          <a:ext cx="25037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ru-RU" sz="1800" b="1">
              <a:solidFill>
                <a:schemeClr val="bg1"/>
              </a:solidFill>
            </a:rPr>
            <a:t>!</a:t>
          </a:r>
        </a:p>
      </xdr:txBody>
    </xdr:sp>
    <xdr:clientData/>
  </xdr:oneCellAnchor>
  <xdr:twoCellAnchor>
    <xdr:from>
      <xdr:col>18</xdr:col>
      <xdr:colOff>203835</xdr:colOff>
      <xdr:row>1</xdr:row>
      <xdr:rowOff>47625</xdr:rowOff>
    </xdr:from>
    <xdr:to>
      <xdr:col>24</xdr:col>
      <xdr:colOff>263997</xdr:colOff>
      <xdr:row>2</xdr:row>
      <xdr:rowOff>123825</xdr:rowOff>
    </xdr:to>
    <xdr:sp macro="[0]!Instruction.cmdStart_Click" textlink="">
      <xdr:nvSpPr>
        <xdr:cNvPr id="37" name="cmdStart" hidden="1"/>
        <xdr:cNvSpPr>
          <a:spLocks noChangeArrowheads="1"/>
        </xdr:cNvSpPr>
      </xdr:nvSpPr>
      <xdr:spPr bwMode="auto">
        <a:xfrm>
          <a:off x="6915150" y="180975"/>
          <a:ext cx="1839428" cy="285750"/>
        </a:xfrm>
        <a:prstGeom prst="roundRect">
          <a:avLst>
            <a:gd name="adj" fmla="val 0"/>
          </a:avLst>
        </a:prstGeom>
        <a:solidFill>
          <a:srgbClr val="DDDDDD"/>
        </a:solidFill>
        <a:ln w="3175" algn="ctr">
          <a:solidFill>
            <a:srgbClr val="C0C0C0"/>
          </a:solidFill>
          <a:round/>
          <a:headEnd/>
          <a:tailEnd/>
        </a:ln>
        <a:effectLst/>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Приступить к заполнению</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22</xdr:col>
          <xdr:colOff>66675</xdr:colOff>
          <xdr:row>126</xdr:row>
          <xdr:rowOff>85725</xdr:rowOff>
        </xdr:to>
        <xdr:sp macro="" textlink="">
          <xdr:nvSpPr>
            <xdr:cNvPr id="193537" name="InstrWord" hidden="1">
              <a:extLst>
                <a:ext uri="{63B3BB69-23CF-44E3-9099-C40C66FF867C}">
                  <a14:compatExt spid="_x0000_s19353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68580</xdr:colOff>
      <xdr:row>0</xdr:row>
      <xdr:rowOff>47625</xdr:rowOff>
    </xdr:from>
    <xdr:to>
      <xdr:col>6</xdr:col>
      <xdr:colOff>80506</xdr:colOff>
      <xdr:row>0</xdr:row>
      <xdr:rowOff>301503</xdr:rowOff>
    </xdr:to>
    <xdr:sp macro="[0]!modUpdTemplLogger.Clear" textlink="">
      <xdr:nvSpPr>
        <xdr:cNvPr id="194761" name="cmdStart"/>
        <xdr:cNvSpPr>
          <a:spLocks noChangeArrowheads="1"/>
        </xdr:cNvSpPr>
      </xdr:nvSpPr>
      <xdr:spPr bwMode="auto">
        <a:xfrm>
          <a:off x="9544050" y="47625"/>
          <a:ext cx="1840726" cy="253878"/>
        </a:xfrm>
        <a:prstGeom prst="roundRect">
          <a:avLst>
            <a:gd name="adj" fmla="val 0"/>
          </a:avLst>
        </a:prstGeom>
        <a:solidFill>
          <a:srgbClr val="DDDDDD"/>
        </a:solidFill>
        <a:ln w="3175" algn="ctr">
          <a:solidFill>
            <a:srgbClr val="C0C0C0"/>
          </a:solidFill>
          <a:round/>
          <a:headEnd/>
          <a:tailEnd/>
        </a:ln>
        <a:effectLst/>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Очистить лог</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4</xdr:col>
      <xdr:colOff>285750</xdr:colOff>
      <xdr:row>4</xdr:row>
      <xdr:rowOff>85725</xdr:rowOff>
    </xdr:to>
    <xdr:pic>
      <xdr:nvPicPr>
        <xdr:cNvPr id="215695" name="cmdCreatePrintedForm" descr="Создание печатной формы"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0</xdr:colOff>
      <xdr:row>14</xdr:row>
      <xdr:rowOff>0</xdr:rowOff>
    </xdr:from>
    <xdr:to>
      <xdr:col>6</xdr:col>
      <xdr:colOff>219075</xdr:colOff>
      <xdr:row>14</xdr:row>
      <xdr:rowOff>219075</xdr:rowOff>
    </xdr:to>
    <xdr:pic macro="[0]!modInfo.MainSheetHelp">
      <xdr:nvPicPr>
        <xdr:cNvPr id="215696" name="ExcludeHelp_3" descr="Справка по листу"/>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86475" y="284797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0</xdr:colOff>
      <xdr:row>8</xdr:row>
      <xdr:rowOff>0</xdr:rowOff>
    </xdr:from>
    <xdr:to>
      <xdr:col>6</xdr:col>
      <xdr:colOff>219075</xdr:colOff>
      <xdr:row>8</xdr:row>
      <xdr:rowOff>219075</xdr:rowOff>
    </xdr:to>
    <xdr:pic macro="[0]!modInfo.MainSheetHelp">
      <xdr:nvPicPr>
        <xdr:cNvPr id="215697" name="ExcludeHelp_2" descr="Справка по листу"/>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86475" y="131445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0</xdr:colOff>
      <xdr:row>31</xdr:row>
      <xdr:rowOff>0</xdr:rowOff>
    </xdr:from>
    <xdr:to>
      <xdr:col>6</xdr:col>
      <xdr:colOff>219075</xdr:colOff>
      <xdr:row>31</xdr:row>
      <xdr:rowOff>219075</xdr:rowOff>
    </xdr:to>
    <xdr:pic macro="[0]!modInfo.MainSheetHelp">
      <xdr:nvPicPr>
        <xdr:cNvPr id="215698" name="ExcludeHelp_4" descr="Справка по листу"/>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86475" y="670560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38100</xdr:colOff>
      <xdr:row>15</xdr:row>
      <xdr:rowOff>0</xdr:rowOff>
    </xdr:from>
    <xdr:to>
      <xdr:col>6</xdr:col>
      <xdr:colOff>228600</xdr:colOff>
      <xdr:row>15</xdr:row>
      <xdr:rowOff>190500</xdr:rowOff>
    </xdr:to>
    <xdr:grpSp>
      <xdr:nvGrpSpPr>
        <xdr:cNvPr id="215699" name="shCalendar" hidden="1"/>
        <xdr:cNvGrpSpPr>
          <a:grpSpLocks/>
        </xdr:cNvGrpSpPr>
      </xdr:nvGrpSpPr>
      <xdr:grpSpPr bwMode="auto">
        <a:xfrm>
          <a:off x="7848600" y="3019425"/>
          <a:ext cx="190500" cy="190500"/>
          <a:chOff x="13896191" y="1813753"/>
          <a:chExt cx="211023" cy="178845"/>
        </a:xfrm>
      </xdr:grpSpPr>
      <xdr:sp macro="[0]!modfrmDateChoose.CalendarShow" textlink="">
        <xdr:nvSpPr>
          <xdr:cNvPr id="21570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215702"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4</xdr:col>
      <xdr:colOff>0</xdr:colOff>
      <xdr:row>6</xdr:row>
      <xdr:rowOff>0</xdr:rowOff>
    </xdr:from>
    <xdr:to>
      <xdr:col>4</xdr:col>
      <xdr:colOff>219075</xdr:colOff>
      <xdr:row>6</xdr:row>
      <xdr:rowOff>219075</xdr:rowOff>
    </xdr:to>
    <xdr:pic macro="[0]!modList00.CreatePrintedForm">
      <xdr:nvPicPr>
        <xdr:cNvPr id="215700" name="cmdCreatePrintedForm" descr="Создание печатной формы"/>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95300" y="9239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10</xdr:row>
      <xdr:rowOff>0</xdr:rowOff>
    </xdr:from>
    <xdr:to>
      <xdr:col>4</xdr:col>
      <xdr:colOff>219075</xdr:colOff>
      <xdr:row>10</xdr:row>
      <xdr:rowOff>219075</xdr:rowOff>
    </xdr:to>
    <xdr:pic macro="[0]!modInfo.MainSheetHelp">
      <xdr:nvPicPr>
        <xdr:cNvPr id="209474" name="ExcludeHelp_1"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16097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0</xdr:colOff>
      <xdr:row>10</xdr:row>
      <xdr:rowOff>0</xdr:rowOff>
    </xdr:from>
    <xdr:to>
      <xdr:col>6</xdr:col>
      <xdr:colOff>219075</xdr:colOff>
      <xdr:row>10</xdr:row>
      <xdr:rowOff>219075</xdr:rowOff>
    </xdr:to>
    <xdr:pic macro="[0]!modInfo.MainSheetHelp">
      <xdr:nvPicPr>
        <xdr:cNvPr id="209475" name="ExcludeHelp_2"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6097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4</xdr:col>
      <xdr:colOff>695325</xdr:colOff>
      <xdr:row>7</xdr:row>
      <xdr:rowOff>0</xdr:rowOff>
    </xdr:from>
    <xdr:to>
      <xdr:col>4</xdr:col>
      <xdr:colOff>914400</xdr:colOff>
      <xdr:row>8</xdr:row>
      <xdr:rowOff>28575</xdr:rowOff>
    </xdr:to>
    <xdr:pic macro="[0]!modInfo.MainSheetHelp">
      <xdr:nvPicPr>
        <xdr:cNvPr id="209476" name="ExcludeHelp_4"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075" y="10382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7</xdr:row>
      <xdr:rowOff>0</xdr:rowOff>
    </xdr:from>
    <xdr:to>
      <xdr:col>7</xdr:col>
      <xdr:colOff>219075</xdr:colOff>
      <xdr:row>7</xdr:row>
      <xdr:rowOff>219075</xdr:rowOff>
    </xdr:to>
    <xdr:pic macro="[0]!modInfo.MainSheetHelp">
      <xdr:nvPicPr>
        <xdr:cNvPr id="218631" name="ExcludeHelp_1"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62975" y="86677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0</xdr:colOff>
      <xdr:row>7</xdr:row>
      <xdr:rowOff>0</xdr:rowOff>
    </xdr:from>
    <xdr:to>
      <xdr:col>6</xdr:col>
      <xdr:colOff>219075</xdr:colOff>
      <xdr:row>7</xdr:row>
      <xdr:rowOff>219075</xdr:rowOff>
    </xdr:to>
    <xdr:pic macro="[0]!modInfo.MainSheetHelp">
      <xdr:nvPicPr>
        <xdr:cNvPr id="218632" name="ExcludeHelp_2"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6450" y="86677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4</xdr:col>
      <xdr:colOff>3347631</xdr:colOff>
      <xdr:row>24</xdr:row>
      <xdr:rowOff>0</xdr:rowOff>
    </xdr:from>
    <xdr:to>
      <xdr:col>5</xdr:col>
      <xdr:colOff>0</xdr:colOff>
      <xdr:row>25</xdr:row>
      <xdr:rowOff>28575</xdr:rowOff>
    </xdr:to>
    <xdr:pic macro="[0]!modInfo.MainSheetHelp">
      <xdr:nvPicPr>
        <xdr:cNvPr id="218633" name="ExcludeHelp_3" descr="Справка по листу"/>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09681" y="3114675"/>
          <a:ext cx="738594"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5</xdr:col>
      <xdr:colOff>38100</xdr:colOff>
      <xdr:row>16</xdr:row>
      <xdr:rowOff>0</xdr:rowOff>
    </xdr:from>
    <xdr:to>
      <xdr:col>5</xdr:col>
      <xdr:colOff>228600</xdr:colOff>
      <xdr:row>20</xdr:row>
      <xdr:rowOff>333375</xdr:rowOff>
    </xdr:to>
    <xdr:grpSp>
      <xdr:nvGrpSpPr>
        <xdr:cNvPr id="218634" name="shCalendar" hidden="1"/>
        <xdr:cNvGrpSpPr>
          <a:grpSpLocks/>
        </xdr:cNvGrpSpPr>
      </xdr:nvGrpSpPr>
      <xdr:grpSpPr bwMode="auto">
        <a:xfrm>
          <a:off x="5286375" y="2695575"/>
          <a:ext cx="190500" cy="581025"/>
          <a:chOff x="13896191" y="1813753"/>
          <a:chExt cx="211023" cy="178845"/>
        </a:xfrm>
      </xdr:grpSpPr>
      <xdr:sp macro="[0]!modfrmDateChoose.CalendarShow" textlink="">
        <xdr:nvSpPr>
          <xdr:cNvPr id="21863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218639"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5</xdr:col>
      <xdr:colOff>38100</xdr:colOff>
      <xdr:row>16</xdr:row>
      <xdr:rowOff>0</xdr:rowOff>
    </xdr:from>
    <xdr:to>
      <xdr:col>5</xdr:col>
      <xdr:colOff>228600</xdr:colOff>
      <xdr:row>20</xdr:row>
      <xdr:rowOff>333375</xdr:rowOff>
    </xdr:to>
    <xdr:grpSp>
      <xdr:nvGrpSpPr>
        <xdr:cNvPr id="218635" name="shCalendar" hidden="1"/>
        <xdr:cNvGrpSpPr>
          <a:grpSpLocks/>
        </xdr:cNvGrpSpPr>
      </xdr:nvGrpSpPr>
      <xdr:grpSpPr bwMode="auto">
        <a:xfrm>
          <a:off x="5286375" y="2695575"/>
          <a:ext cx="190500" cy="581025"/>
          <a:chOff x="13896191" y="1813753"/>
          <a:chExt cx="211023" cy="178845"/>
        </a:xfrm>
      </xdr:grpSpPr>
      <xdr:sp macro="[0]!modfrmDateChoose.CalendarShow" textlink="">
        <xdr:nvSpPr>
          <xdr:cNvPr id="21863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218637"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8</xdr:row>
      <xdr:rowOff>0</xdr:rowOff>
    </xdr:from>
    <xdr:to>
      <xdr:col>7</xdr:col>
      <xdr:colOff>219075</xdr:colOff>
      <xdr:row>8</xdr:row>
      <xdr:rowOff>219075</xdr:rowOff>
    </xdr:to>
    <xdr:pic macro="[0]!modInfo.MainSheetHelp">
      <xdr:nvPicPr>
        <xdr:cNvPr id="221208" name="ExcludeHelp_1"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3225" y="93345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8</xdr:row>
      <xdr:rowOff>0</xdr:rowOff>
    </xdr:from>
    <xdr:to>
      <xdr:col>7</xdr:col>
      <xdr:colOff>219075</xdr:colOff>
      <xdr:row>8</xdr:row>
      <xdr:rowOff>219075</xdr:rowOff>
    </xdr:to>
    <xdr:pic macro="[0]!modInfo.MainSheetHelp">
      <xdr:nvPicPr>
        <xdr:cNvPr id="221209" name="ExcludeHelp_2" descr="Справка по листу"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3225" y="93345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38100</xdr:colOff>
      <xdr:row>13</xdr:row>
      <xdr:rowOff>0</xdr:rowOff>
    </xdr:from>
    <xdr:to>
      <xdr:col>7</xdr:col>
      <xdr:colOff>228600</xdr:colOff>
      <xdr:row>14</xdr:row>
      <xdr:rowOff>0</xdr:rowOff>
    </xdr:to>
    <xdr:grpSp>
      <xdr:nvGrpSpPr>
        <xdr:cNvPr id="221210" name="shCalendar" hidden="1"/>
        <xdr:cNvGrpSpPr>
          <a:grpSpLocks/>
        </xdr:cNvGrpSpPr>
      </xdr:nvGrpSpPr>
      <xdr:grpSpPr bwMode="auto">
        <a:xfrm>
          <a:off x="8715375" y="3019425"/>
          <a:ext cx="190500" cy="190500"/>
          <a:chOff x="13896191" y="1813753"/>
          <a:chExt cx="211023" cy="178845"/>
        </a:xfrm>
      </xdr:grpSpPr>
      <xdr:sp macro="[0]!modfrmDateChoose.CalendarShow" textlink="">
        <xdr:nvSpPr>
          <xdr:cNvPr id="22121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221218"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7</xdr:col>
      <xdr:colOff>38100</xdr:colOff>
      <xdr:row>13</xdr:row>
      <xdr:rowOff>0</xdr:rowOff>
    </xdr:from>
    <xdr:to>
      <xdr:col>7</xdr:col>
      <xdr:colOff>228600</xdr:colOff>
      <xdr:row>14</xdr:row>
      <xdr:rowOff>0</xdr:rowOff>
    </xdr:to>
    <xdr:grpSp>
      <xdr:nvGrpSpPr>
        <xdr:cNvPr id="221211" name="shCalendar" hidden="1"/>
        <xdr:cNvGrpSpPr>
          <a:grpSpLocks/>
        </xdr:cNvGrpSpPr>
      </xdr:nvGrpSpPr>
      <xdr:grpSpPr bwMode="auto">
        <a:xfrm>
          <a:off x="8715375" y="3019425"/>
          <a:ext cx="190500" cy="190500"/>
          <a:chOff x="13896191" y="1813753"/>
          <a:chExt cx="211023" cy="178845"/>
        </a:xfrm>
      </xdr:grpSpPr>
      <xdr:sp macro="[0]!modfrmDateChoose.CalendarShow" textlink="">
        <xdr:nvSpPr>
          <xdr:cNvPr id="22121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221216"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7</xdr:col>
      <xdr:colOff>38100</xdr:colOff>
      <xdr:row>13</xdr:row>
      <xdr:rowOff>0</xdr:rowOff>
    </xdr:from>
    <xdr:to>
      <xdr:col>7</xdr:col>
      <xdr:colOff>228600</xdr:colOff>
      <xdr:row>14</xdr:row>
      <xdr:rowOff>0</xdr:rowOff>
    </xdr:to>
    <xdr:grpSp>
      <xdr:nvGrpSpPr>
        <xdr:cNvPr id="221212" name="shCalendar" hidden="1"/>
        <xdr:cNvGrpSpPr>
          <a:grpSpLocks/>
        </xdr:cNvGrpSpPr>
      </xdr:nvGrpSpPr>
      <xdr:grpSpPr bwMode="auto">
        <a:xfrm>
          <a:off x="8715375" y="3019425"/>
          <a:ext cx="190500" cy="190500"/>
          <a:chOff x="13896191" y="1813753"/>
          <a:chExt cx="211023" cy="178845"/>
        </a:xfrm>
      </xdr:grpSpPr>
      <xdr:sp macro="[0]!modfrmDateChoose.CalendarShow" textlink="">
        <xdr:nvSpPr>
          <xdr:cNvPr id="22121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221214"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xdr:row>
          <xdr:rowOff>0</xdr:rowOff>
        </xdr:from>
        <xdr:to>
          <xdr:col>5</xdr:col>
          <xdr:colOff>752475</xdr:colOff>
          <xdr:row>4</xdr:row>
          <xdr:rowOff>28575</xdr:rowOff>
        </xdr:to>
        <xdr:sp macro="" textlink="">
          <xdr:nvSpPr>
            <xdr:cNvPr id="41985" name="cmdGetListAllSheets" hidden="1">
              <a:extLst>
                <a:ext uri="{63B3BB69-23CF-44E3-9099-C40C66FF867C}">
                  <a14:compatExt spid="_x0000_s41985"/>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7</xdr:col>
      <xdr:colOff>38100</xdr:colOff>
      <xdr:row>16</xdr:row>
      <xdr:rowOff>0</xdr:rowOff>
    </xdr:from>
    <xdr:to>
      <xdr:col>7</xdr:col>
      <xdr:colOff>228600</xdr:colOff>
      <xdr:row>17</xdr:row>
      <xdr:rowOff>0</xdr:rowOff>
    </xdr:to>
    <xdr:grpSp>
      <xdr:nvGrpSpPr>
        <xdr:cNvPr id="123777" name="shCalendar" hidden="1"/>
        <xdr:cNvGrpSpPr>
          <a:grpSpLocks/>
        </xdr:cNvGrpSpPr>
      </xdr:nvGrpSpPr>
      <xdr:grpSpPr bwMode="auto">
        <a:xfrm>
          <a:off x="6991350" y="2857500"/>
          <a:ext cx="190500" cy="190500"/>
          <a:chOff x="13896191" y="1813753"/>
          <a:chExt cx="211023" cy="178845"/>
        </a:xfrm>
      </xdr:grpSpPr>
      <xdr:sp macro="[0]!modfrmDateChoose.CalendarShow" textlink="">
        <xdr:nvSpPr>
          <xdr:cNvPr id="12378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12378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7</xdr:col>
      <xdr:colOff>38100</xdr:colOff>
      <xdr:row>16</xdr:row>
      <xdr:rowOff>0</xdr:rowOff>
    </xdr:from>
    <xdr:to>
      <xdr:col>7</xdr:col>
      <xdr:colOff>228600</xdr:colOff>
      <xdr:row>17</xdr:row>
      <xdr:rowOff>0</xdr:rowOff>
    </xdr:to>
    <xdr:grpSp>
      <xdr:nvGrpSpPr>
        <xdr:cNvPr id="123778" name="shCalendar" hidden="1"/>
        <xdr:cNvGrpSpPr>
          <a:grpSpLocks/>
        </xdr:cNvGrpSpPr>
      </xdr:nvGrpSpPr>
      <xdr:grpSpPr bwMode="auto">
        <a:xfrm>
          <a:off x="6991350" y="2857500"/>
          <a:ext cx="190500" cy="190500"/>
          <a:chOff x="13896191" y="1813753"/>
          <a:chExt cx="211023" cy="178845"/>
        </a:xfrm>
      </xdr:grpSpPr>
      <xdr:sp macro="[0]!modfrmDateChoose.CalendarShow" textlink="">
        <xdr:nvSpPr>
          <xdr:cNvPr id="12377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12378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2.vml"/><Relationship Id="rId1" Type="http://schemas.openxmlformats.org/officeDocument/2006/relationships/drawing" Target="../drawings/drawing7.xml"/><Relationship Id="rId4" Type="http://schemas.openxmlformats.org/officeDocument/2006/relationships/image" Target="../media/image17.emf"/></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5.xml.rels><?xml version="1.0" encoding="UTF-8" standalone="yes"?>
<Relationships xmlns="http://schemas.openxmlformats.org/package/2006/relationships"><Relationship Id="rId8" Type="http://schemas.openxmlformats.org/officeDocument/2006/relationships/oleObject" Target="../embeddings/Microsoft_Word_97_-_2003_Document1.doc"/><Relationship Id="rId3" Type="http://schemas.openxmlformats.org/officeDocument/2006/relationships/hyperlink" Target="http://eias.ru/?page=show_distrs" TargetMode="External"/><Relationship Id="rId7" Type="http://schemas.openxmlformats.org/officeDocument/2006/relationships/vmlDrawing" Target="../drawings/vmlDrawing1.vml"/><Relationship Id="rId2" Type="http://schemas.openxmlformats.org/officeDocument/2006/relationships/hyperlink" Target="http://support.eias.ru/index.php?a=add&amp;catid=5" TargetMode="External"/><Relationship Id="rId1" Type="http://schemas.openxmlformats.org/officeDocument/2006/relationships/hyperlink" Target="http://www.fstrf.ru/regions/region/showlist" TargetMode="External"/><Relationship Id="rId6" Type="http://schemas.openxmlformats.org/officeDocument/2006/relationships/drawing" Target="../drawings/drawing1.xml"/><Relationship Id="rId5" Type="http://schemas.openxmlformats.org/officeDocument/2006/relationships/hyperlink" Target="http://eias.ru/?page=show_templates" TargetMode="External"/><Relationship Id="rId4" Type="http://schemas.openxmlformats.org/officeDocument/2006/relationships/hyperlink" Target="mailto:sp@eias.ru?subject=%D0%9A%D0%BE%D0%BD%D1%81%D1%83%D0%BB%D1%8C%D1%82%D0%B0%D1%86%D0%B8%D1%8F%20%D0%BF%D0%BE%20%D1%80%D0%B0%D0%B1%D0%BE%D1%82%D0%B5%20%D1%81%20%D0%BE%D1%82%D1%87%D1%91%D1%82%D0%BE%D0%BC" TargetMode="External"/><Relationship Id="rId9" Type="http://schemas.openxmlformats.org/officeDocument/2006/relationships/image" Target="../media/image1.emf"/></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Prov">
    <tabColor indexed="47"/>
  </sheetPr>
  <dimension ref="A1"/>
  <sheetViews>
    <sheetView showGridLines="0" workbookViewId="0"/>
  </sheetViews>
  <sheetFormatPr defaultRowHeight="1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3">
    <tabColor rgb="FFCCCCFF"/>
    <pageSetUpPr fitToPage="1"/>
  </sheetPr>
  <dimension ref="A1:I16"/>
  <sheetViews>
    <sheetView showGridLines="0" topLeftCell="D4" zoomScaleNormal="100" workbookViewId="0">
      <selection activeCell="F31" sqref="F31"/>
    </sheetView>
  </sheetViews>
  <sheetFormatPr defaultColWidth="9.109375" defaultRowHeight="14.25"/>
  <cols>
    <col min="1" max="1" width="9.109375" style="146" hidden="1" customWidth="1"/>
    <col min="2" max="2" width="9.109375" style="145" hidden="1" customWidth="1"/>
    <col min="3" max="3" width="3.6640625" style="149" customWidth="1"/>
    <col min="4" max="4" width="7" style="144" bestFit="1" customWidth="1"/>
    <col min="5" max="5" width="31.6640625" style="144" customWidth="1"/>
    <col min="6" max="6" width="41" style="144" customWidth="1"/>
    <col min="7" max="7" width="17.88671875" style="144" customWidth="1"/>
    <col min="8" max="8" width="42.33203125" style="144" customWidth="1"/>
    <col min="9" max="9" width="5.6640625" style="144" customWidth="1"/>
    <col min="10" max="10" width="9.109375" style="144" customWidth="1"/>
    <col min="11" max="16384" width="9.109375" style="144"/>
  </cols>
  <sheetData>
    <row r="1" spans="1:9" hidden="1"/>
    <row r="2" spans="1:9" hidden="1"/>
    <row r="3" spans="1:9" hidden="1"/>
    <row r="5" spans="1:9" s="50" customFormat="1" ht="18" customHeight="1">
      <c r="A5" s="102"/>
      <c r="C5" s="76"/>
      <c r="D5" s="297" t="s">
        <v>19</v>
      </c>
      <c r="E5" s="297"/>
      <c r="F5" s="297"/>
      <c r="G5" s="297"/>
      <c r="H5" s="297"/>
    </row>
    <row r="6" spans="1:9" s="50" customFormat="1" ht="12.75" customHeight="1">
      <c r="A6" s="102"/>
      <c r="C6" s="76"/>
      <c r="D6" s="298" t="s">
        <v>31</v>
      </c>
      <c r="E6" s="298"/>
      <c r="F6" s="298"/>
      <c r="G6" s="298"/>
      <c r="H6" s="298"/>
    </row>
    <row r="7" spans="1:9">
      <c r="D7" s="148"/>
      <c r="E7" s="148"/>
      <c r="G7" s="148"/>
      <c r="H7" s="148"/>
    </row>
    <row r="8" spans="1:9" s="146" customFormat="1">
      <c r="B8" s="145"/>
      <c r="C8" s="149"/>
      <c r="D8" s="152"/>
      <c r="E8" s="152"/>
      <c r="G8" s="152"/>
      <c r="H8" s="152"/>
      <c r="I8" s="147"/>
    </row>
    <row r="9" spans="1:9" ht="33" customHeight="1">
      <c r="D9" s="153" t="s">
        <v>35</v>
      </c>
      <c r="E9" s="153" t="s">
        <v>180</v>
      </c>
      <c r="F9" s="104" t="s">
        <v>181</v>
      </c>
      <c r="G9" s="153" t="s">
        <v>182</v>
      </c>
      <c r="H9" s="104" t="s">
        <v>183</v>
      </c>
      <c r="I9" s="139"/>
    </row>
    <row r="10" spans="1:9" ht="15" customHeight="1">
      <c r="D10" s="61" t="s">
        <v>39</v>
      </c>
      <c r="E10" s="61" t="s">
        <v>40</v>
      </c>
      <c r="F10" s="61" t="s">
        <v>41</v>
      </c>
      <c r="G10" s="61" t="s">
        <v>42</v>
      </c>
      <c r="H10" s="61" t="s">
        <v>43</v>
      </c>
    </row>
    <row r="11" spans="1:9" ht="66.75" customHeight="1">
      <c r="A11" s="293" t="s">
        <v>39</v>
      </c>
      <c r="B11" s="73"/>
      <c r="C11" s="77"/>
      <c r="D11" s="154" t="str">
        <f>A11</f>
        <v>1</v>
      </c>
      <c r="E11" s="294" t="s">
        <v>184</v>
      </c>
      <c r="F11" s="295"/>
      <c r="G11" s="295"/>
      <c r="H11" s="296"/>
      <c r="I11" s="138"/>
    </row>
    <row r="12" spans="1:9" ht="15" customHeight="1">
      <c r="A12" s="293"/>
      <c r="B12" s="73"/>
      <c r="C12" s="77"/>
      <c r="D12" s="155" t="str">
        <f>A11&amp;".1"</f>
        <v>1.1</v>
      </c>
      <c r="E12" s="174" t="s">
        <v>185</v>
      </c>
      <c r="F12" s="233" t="s">
        <v>712</v>
      </c>
      <c r="G12" s="130" t="s">
        <v>56</v>
      </c>
      <c r="H12" s="249" t="s">
        <v>713</v>
      </c>
      <c r="I12" s="137"/>
    </row>
    <row r="13" spans="1:9" ht="34.5" customHeight="1">
      <c r="A13" s="293" t="s">
        <v>40</v>
      </c>
      <c r="B13" s="73"/>
      <c r="C13" s="173"/>
      <c r="D13" s="154" t="str">
        <f>A13</f>
        <v>2</v>
      </c>
      <c r="E13" s="294" t="s">
        <v>186</v>
      </c>
      <c r="F13" s="295"/>
      <c r="G13" s="295"/>
      <c r="H13" s="296"/>
      <c r="I13" s="64"/>
    </row>
    <row r="14" spans="1:9" ht="15" customHeight="1">
      <c r="A14" s="293"/>
      <c r="B14" s="73"/>
      <c r="C14" s="77"/>
      <c r="D14" s="155" t="str">
        <f>A13&amp;".1"</f>
        <v>2.1</v>
      </c>
      <c r="E14" s="174" t="s">
        <v>185</v>
      </c>
      <c r="F14" s="233" t="s">
        <v>712</v>
      </c>
      <c r="G14" s="223"/>
      <c r="H14" s="249" t="s">
        <v>709</v>
      </c>
      <c r="I14" s="168"/>
    </row>
    <row r="15" spans="1:9" ht="15" customHeight="1">
      <c r="A15" s="144"/>
      <c r="B15" s="144"/>
      <c r="C15" s="144"/>
      <c r="D15" s="92"/>
      <c r="E15" s="86" t="s">
        <v>187</v>
      </c>
      <c r="F15" s="158"/>
      <c r="G15" s="158"/>
      <c r="H15" s="159"/>
      <c r="I15" s="139"/>
    </row>
    <row r="16" spans="1:9" ht="18.75" customHeight="1">
      <c r="A16" s="144"/>
      <c r="B16" s="144"/>
      <c r="C16" s="144"/>
    </row>
  </sheetData>
  <sheetProtection password="FA9C" sheet="1" objects="1" scenarios="1" formatColumns="0" formatRows="0"/>
  <mergeCells count="6">
    <mergeCell ref="A11:A12"/>
    <mergeCell ref="E11:H11"/>
    <mergeCell ref="A13:A14"/>
    <mergeCell ref="E13:H13"/>
    <mergeCell ref="D5:H5"/>
    <mergeCell ref="D6:H6"/>
  </mergeCells>
  <dataValidations count="2">
    <dataValidation type="textLength" operator="lessThanOrEqual" allowBlank="1" showInputMessage="1" showErrorMessage="1" errorTitle="Ошибка" error="Допускается ввод не более 900 символов!" sqref="H12 F14 F12 E13 H14">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G14 G12"/>
  </dataValidations>
  <hyperlinks>
    <hyperlink ref="H12" location="'Ссылки на публикации'!$H$12" tooltip="Кликните по гиперссылке, чтобы перейти на сайт организации или отредактировать её" display="http://zakupki.ogk2.ru/main/management/"/>
    <hyperlink ref="H14" location="'Ссылки на публикации'!$H$14" tooltip="Кликните по гиперссылке, чтобы перейти на сайт организации или отредактировать её" display="http://www.ogk2.ru/rus/si/infodisclosure/disclosureinstand/1140/Ryazanskaya/"/>
  </hyperlinks>
  <printOptions horizontalCentered="1"/>
  <pageMargins left="0.23622047244094491" right="0.23622047244094491" top="0.23622047244094491" bottom="0.23622047244094491" header="0.23622047244094491" footer="0.23622047244094491"/>
  <pageSetup paperSize="9" fitToHeight="0"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omm">
    <tabColor indexed="31"/>
    <pageSetUpPr fitToPage="1"/>
  </sheetPr>
  <dimension ref="A1:E13"/>
  <sheetViews>
    <sheetView showGridLines="0" topLeftCell="C6" zoomScaleNormal="100" workbookViewId="0"/>
  </sheetViews>
  <sheetFormatPr defaultColWidth="9.109375" defaultRowHeight="14.25"/>
  <cols>
    <col min="1" max="2" width="9.109375" style="17" hidden="1" customWidth="1"/>
    <col min="3" max="3" width="3.6640625" style="80" bestFit="1" customWidth="1"/>
    <col min="4" max="4" width="6.33203125" style="17" bestFit="1" customWidth="1"/>
    <col min="5" max="5" width="94.88671875" style="17" customWidth="1"/>
    <col min="6" max="6" width="9.109375" style="17" customWidth="1"/>
    <col min="7" max="16384" width="9.109375" style="17"/>
  </cols>
  <sheetData>
    <row r="1" spans="3:5" hidden="1"/>
    <row r="2" spans="3:5" hidden="1"/>
    <row r="3" spans="3:5" hidden="1"/>
    <row r="4" spans="3:5" hidden="1"/>
    <row r="5" spans="3:5" hidden="1"/>
    <row r="6" spans="3:5">
      <c r="C6" s="81"/>
      <c r="D6" s="18"/>
      <c r="E6" s="18"/>
    </row>
    <row r="7" spans="3:5">
      <c r="C7" s="81"/>
      <c r="D7" s="277" t="s">
        <v>188</v>
      </c>
      <c r="E7" s="277"/>
    </row>
    <row r="8" spans="3:5" ht="24" customHeight="1">
      <c r="C8" s="81"/>
      <c r="D8" s="278" t="s">
        <v>31</v>
      </c>
      <c r="E8" s="278"/>
    </row>
    <row r="9" spans="3:5">
      <c r="C9" s="81"/>
      <c r="D9" s="18"/>
      <c r="E9" s="18"/>
    </row>
    <row r="10" spans="3:5" ht="15.95" customHeight="1">
      <c r="C10" s="81"/>
      <c r="D10" s="53" t="s">
        <v>35</v>
      </c>
      <c r="E10" s="63" t="s">
        <v>189</v>
      </c>
    </row>
    <row r="11" spans="3:5">
      <c r="C11" s="81"/>
      <c r="D11" s="61" t="s">
        <v>39</v>
      </c>
      <c r="E11" s="62" t="s">
        <v>40</v>
      </c>
    </row>
    <row r="12" spans="3:5" hidden="1">
      <c r="C12" s="81"/>
      <c r="D12" s="93">
        <v>0</v>
      </c>
      <c r="E12" s="94"/>
    </row>
    <row r="13" spans="3:5" ht="12" customHeight="1">
      <c r="C13" s="81"/>
      <c r="D13" s="92"/>
      <c r="E13" s="87" t="s">
        <v>187</v>
      </c>
    </row>
  </sheetData>
  <sheetProtection password="FA9C" sheet="1" objects="1" scenarios="1" formatColumns="0" formatRows="0"/>
  <mergeCells count="2">
    <mergeCell ref="D7:E7"/>
    <mergeCell ref="D8:E8"/>
  </mergeCells>
  <phoneticPr fontId="9" type="noConversion"/>
  <dataValidations count="1">
    <dataValidation type="textLength" operator="lessThanOrEqual" allowBlank="1" showInputMessage="1" showErrorMessage="1" errorTitle="Ошибка" error="Допускается ввод не более 900 символов!" sqref="E12">
      <formula1>900</formula1>
    </dataValidation>
  </dataValidations>
  <pageMargins left="0.75" right="0.75" top="1" bottom="1" header="0.5" footer="0.5"/>
  <pageSetup paperSize="9" scale="74"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heck">
    <tabColor indexed="31"/>
  </sheetPr>
  <dimension ref="B2:D4"/>
  <sheetViews>
    <sheetView showGridLines="0" zoomScaleNormal="100" workbookViewId="0">
      <selection activeCell="C5" sqref="C5"/>
    </sheetView>
  </sheetViews>
  <sheetFormatPr defaultColWidth="9.109375" defaultRowHeight="11.25"/>
  <cols>
    <col min="1" max="1" width="4.6640625" style="20" customWidth="1"/>
    <col min="2" max="2" width="27.33203125" style="20" customWidth="1"/>
    <col min="3" max="3" width="103.33203125" style="20" customWidth="1"/>
    <col min="4" max="4" width="17.6640625" style="20" customWidth="1"/>
    <col min="5" max="5" width="9.109375" style="20" customWidth="1"/>
    <col min="6" max="16384" width="9.109375" style="20"/>
  </cols>
  <sheetData>
    <row r="2" spans="2:4" ht="20.100000000000001" customHeight="1">
      <c r="B2" s="299" t="s">
        <v>394</v>
      </c>
      <c r="C2" s="299"/>
      <c r="D2" s="299"/>
    </row>
    <row r="4" spans="2:4" ht="21.75" customHeight="1">
      <c r="B4" s="48" t="s">
        <v>395</v>
      </c>
      <c r="C4" s="48" t="s">
        <v>396</v>
      </c>
      <c r="D4" s="48" t="s">
        <v>87</v>
      </c>
    </row>
  </sheetData>
  <sheetProtection password="FA9C" sheet="1" objects="1" scenarios="1" formatColumns="0" formatRows="0" autoFilter="0"/>
  <autoFilter ref="B4:D4"/>
  <mergeCells count="1">
    <mergeCell ref="B2:D2"/>
  </mergeCells>
  <phoneticPr fontId="9" type="noConversion"/>
  <pageMargins left="0.75" right="0.75" top="1" bottom="1" header="0.5" footer="0.5"/>
  <pageSetup paperSize="9" orientation="portrait" verticalDpi="200"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llSheetsInThisWorkbook">
    <tabColor indexed="47"/>
  </sheetPr>
  <dimension ref="A1:B24"/>
  <sheetViews>
    <sheetView showGridLines="0" zoomScaleNormal="100" workbookViewId="0"/>
  </sheetViews>
  <sheetFormatPr defaultColWidth="9.109375" defaultRowHeight="11.25"/>
  <cols>
    <col min="1" max="1" width="36.33203125" style="5" customWidth="1"/>
    <col min="2" max="2" width="21.109375" style="5" bestFit="1" customWidth="1"/>
    <col min="3" max="3" width="9.109375" style="4" customWidth="1"/>
    <col min="4" max="16384" width="9.109375" style="4"/>
  </cols>
  <sheetData>
    <row r="1" spans="1:2">
      <c r="A1" s="6" t="s">
        <v>366</v>
      </c>
      <c r="B1" s="6" t="s">
        <v>367</v>
      </c>
    </row>
    <row r="2" spans="1:2">
      <c r="A2" s="5" t="s">
        <v>368</v>
      </c>
      <c r="B2" s="5" t="s">
        <v>369</v>
      </c>
    </row>
    <row r="3" spans="1:2">
      <c r="A3" s="5" t="s">
        <v>370</v>
      </c>
      <c r="B3" s="5" t="s">
        <v>371</v>
      </c>
    </row>
    <row r="4" spans="1:2">
      <c r="A4" s="5" t="s">
        <v>14</v>
      </c>
      <c r="B4" s="5" t="s">
        <v>372</v>
      </c>
    </row>
    <row r="5" spans="1:2">
      <c r="A5" s="5" t="s">
        <v>23</v>
      </c>
      <c r="B5" s="5" t="s">
        <v>373</v>
      </c>
    </row>
    <row r="6" spans="1:2">
      <c r="A6" s="5" t="s">
        <v>28</v>
      </c>
      <c r="B6" s="5" t="s">
        <v>374</v>
      </c>
    </row>
    <row r="7" spans="1:2">
      <c r="A7" s="5" t="s">
        <v>19</v>
      </c>
      <c r="B7" s="5" t="s">
        <v>375</v>
      </c>
    </row>
    <row r="8" spans="1:2">
      <c r="A8" s="5" t="s">
        <v>188</v>
      </c>
      <c r="B8" s="5" t="s">
        <v>376</v>
      </c>
    </row>
    <row r="9" spans="1:2">
      <c r="A9" s="5" t="s">
        <v>377</v>
      </c>
      <c r="B9" s="5" t="s">
        <v>378</v>
      </c>
    </row>
    <row r="10" spans="1:2">
      <c r="B10" s="5" t="s">
        <v>379</v>
      </c>
    </row>
    <row r="11" spans="1:2">
      <c r="B11" s="5" t="s">
        <v>380</v>
      </c>
    </row>
    <row r="12" spans="1:2">
      <c r="B12" s="5" t="s">
        <v>381</v>
      </c>
    </row>
    <row r="13" spans="1:2">
      <c r="B13" s="5" t="s">
        <v>382</v>
      </c>
    </row>
    <row r="14" spans="1:2">
      <c r="B14" s="5" t="s">
        <v>383</v>
      </c>
    </row>
    <row r="15" spans="1:2">
      <c r="B15" s="5" t="s">
        <v>384</v>
      </c>
    </row>
    <row r="16" spans="1:2">
      <c r="B16" s="5" t="s">
        <v>385</v>
      </c>
    </row>
    <row r="17" spans="2:2">
      <c r="B17" s="5" t="s">
        <v>386</v>
      </c>
    </row>
    <row r="18" spans="2:2">
      <c r="B18" s="5" t="s">
        <v>387</v>
      </c>
    </row>
    <row r="19" spans="2:2">
      <c r="B19" s="5" t="s">
        <v>388</v>
      </c>
    </row>
    <row r="20" spans="2:2">
      <c r="B20" s="5" t="s">
        <v>389</v>
      </c>
    </row>
    <row r="21" spans="2:2">
      <c r="B21" s="5" t="s">
        <v>390</v>
      </c>
    </row>
    <row r="22" spans="2:2">
      <c r="B22" s="5" t="s">
        <v>391</v>
      </c>
    </row>
    <row r="23" spans="2:2">
      <c r="B23" s="5" t="s">
        <v>392</v>
      </c>
    </row>
    <row r="24" spans="2:2">
      <c r="B24" s="5" t="s">
        <v>393</v>
      </c>
    </row>
  </sheetData>
  <sheetProtection formatColumns="0" formatRows="0"/>
  <phoneticPr fontId="8" type="noConversion"/>
  <pageMargins left="0.75" right="0.75" top="1" bottom="1" header="0.5" footer="0.5"/>
  <pageSetup paperSize="9" orientation="portrait"/>
  <headerFooter alignWithMargins="0"/>
  <drawing r:id="rId1"/>
  <legacyDrawing r:id="rId2"/>
  <controls>
    <mc:AlternateContent xmlns:mc="http://schemas.openxmlformats.org/markup-compatibility/2006">
      <mc:Choice Requires="x14">
        <control shapeId="41985" r:id="rId3" name="cmdGetListAllSheets">
          <controlPr autoLine="0" r:id="rId4">
            <anchor moveWithCells="1">
              <from>
                <xdr:col>3</xdr:col>
                <xdr:colOff>0</xdr:colOff>
                <xdr:row>2</xdr:row>
                <xdr:rowOff>0</xdr:rowOff>
              </from>
              <to>
                <xdr:col>5</xdr:col>
                <xdr:colOff>752475</xdr:colOff>
                <xdr:row>4</xdr:row>
                <xdr:rowOff>28575</xdr:rowOff>
              </to>
            </anchor>
          </controlPr>
        </control>
      </mc:Choice>
      <mc:Fallback>
        <control shapeId="41985" r:id="rId3" name="cmdGetListAllSheets"/>
      </mc:Fallback>
    </mc:AlternateContent>
  </control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EHSHEET">
    <tabColor indexed="47"/>
  </sheetPr>
  <dimension ref="A1:W85"/>
  <sheetViews>
    <sheetView showGridLines="0" zoomScaleNormal="100" workbookViewId="0"/>
  </sheetViews>
  <sheetFormatPr defaultColWidth="9.109375" defaultRowHeight="15"/>
  <cols>
    <col min="1" max="1" width="32.5546875" style="10" bestFit="1" customWidth="1"/>
    <col min="2" max="2" width="9" customWidth="1"/>
    <col min="3" max="4" width="9.109375" style="69" customWidth="1"/>
    <col min="5" max="5" width="9.109375" style="8" customWidth="1"/>
    <col min="6" max="6" width="11.109375" style="8" customWidth="1"/>
    <col min="7" max="7" width="31.44140625" style="8" bestFit="1" customWidth="1"/>
    <col min="8" max="8" width="35.33203125" style="8" customWidth="1"/>
    <col min="9" max="9" width="14.5546875" style="8" bestFit="1" customWidth="1"/>
    <col min="10" max="10" width="26.88671875" style="8" customWidth="1"/>
    <col min="11" max="11" width="50" style="140" bestFit="1" customWidth="1"/>
    <col min="12" max="12" width="26.88671875" style="8" customWidth="1"/>
    <col min="13" max="13" width="9.109375" style="8" customWidth="1"/>
    <col min="14" max="14" width="26.33203125" style="99" customWidth="1"/>
    <col min="15" max="15" width="29.109375" style="100" customWidth="1"/>
    <col min="16" max="17" width="9.109375" style="8" customWidth="1"/>
    <col min="18" max="18" width="32.5546875" style="8" customWidth="1"/>
    <col min="19" max="19" width="46.44140625" style="8" bestFit="1" customWidth="1"/>
    <col min="20" max="23" width="21" style="8" customWidth="1"/>
    <col min="24" max="24" width="9.109375" style="8" customWidth="1"/>
    <col min="25" max="16384" width="9.109375" style="8"/>
  </cols>
  <sheetData>
    <row r="1" spans="1:23" s="67" customFormat="1" ht="38.25">
      <c r="A1" s="66" t="s">
        <v>200</v>
      </c>
      <c r="B1" s="65"/>
      <c r="C1" s="66" t="s">
        <v>201</v>
      </c>
      <c r="D1" s="66" t="s">
        <v>202</v>
      </c>
      <c r="E1" s="66" t="s">
        <v>203</v>
      </c>
      <c r="F1" s="66" t="s">
        <v>204</v>
      </c>
      <c r="G1" s="66" t="s">
        <v>205</v>
      </c>
      <c r="H1" s="66" t="s">
        <v>206</v>
      </c>
      <c r="I1" s="66" t="s">
        <v>207</v>
      </c>
      <c r="J1" s="66" t="s">
        <v>208</v>
      </c>
      <c r="K1" s="66" t="s">
        <v>209</v>
      </c>
      <c r="N1" s="66" t="s">
        <v>210</v>
      </c>
      <c r="O1" s="98" t="s">
        <v>211</v>
      </c>
      <c r="S1" s="66" t="s">
        <v>212</v>
      </c>
      <c r="T1" s="302" t="s">
        <v>213</v>
      </c>
      <c r="U1" s="300" t="s">
        <v>214</v>
      </c>
      <c r="V1" s="301"/>
      <c r="W1" s="302" t="s">
        <v>215</v>
      </c>
    </row>
    <row r="2" spans="1:23" ht="25.5">
      <c r="A2" s="9" t="s">
        <v>216</v>
      </c>
      <c r="C2" s="68">
        <v>2013</v>
      </c>
      <c r="D2" s="68" t="s">
        <v>59</v>
      </c>
      <c r="E2" s="71" t="s">
        <v>217</v>
      </c>
      <c r="F2" s="71" t="s">
        <v>218</v>
      </c>
      <c r="G2" s="71" t="s">
        <v>219</v>
      </c>
      <c r="H2" s="71" t="s">
        <v>220</v>
      </c>
      <c r="I2" s="71" t="s">
        <v>39</v>
      </c>
      <c r="J2" s="71" t="s">
        <v>221</v>
      </c>
      <c r="K2" s="71" t="s">
        <v>222</v>
      </c>
      <c r="N2" s="66" t="s">
        <v>223</v>
      </c>
      <c r="O2" s="98" t="s">
        <v>224</v>
      </c>
      <c r="T2" s="303"/>
      <c r="U2" s="133" t="str">
        <f>IF(group_rates=$S$6,"нагрузка","потребление")</f>
        <v>потребление</v>
      </c>
      <c r="V2" s="133" t="str">
        <f>IF(group_rates=$S$6,"протяженность сети","содержание")</f>
        <v>содержание</v>
      </c>
      <c r="W2" s="303"/>
    </row>
    <row r="3" spans="1:23" ht="25.5">
      <c r="A3" s="9" t="s">
        <v>225</v>
      </c>
      <c r="C3" s="68">
        <v>2014</v>
      </c>
      <c r="D3" s="68" t="s">
        <v>52</v>
      </c>
      <c r="E3" s="71" t="s">
        <v>226</v>
      </c>
      <c r="F3" s="71" t="s">
        <v>227</v>
      </c>
      <c r="G3" s="71" t="s">
        <v>50</v>
      </c>
      <c r="H3" s="71" t="s">
        <v>228</v>
      </c>
      <c r="I3" s="71" t="s">
        <v>40</v>
      </c>
      <c r="J3" s="71" t="s">
        <v>229</v>
      </c>
      <c r="K3" s="71" t="s">
        <v>230</v>
      </c>
      <c r="N3" s="66" t="s">
        <v>231</v>
      </c>
      <c r="O3" s="98" t="s">
        <v>232</v>
      </c>
      <c r="S3" s="66" t="s">
        <v>233</v>
      </c>
      <c r="T3" s="71" t="s">
        <v>243</v>
      </c>
      <c r="U3" s="71" t="s">
        <v>243</v>
      </c>
      <c r="V3" s="71" t="s">
        <v>244</v>
      </c>
      <c r="W3" s="71" t="s">
        <v>245</v>
      </c>
    </row>
    <row r="4" spans="1:23" ht="33.75">
      <c r="A4" s="9" t="s">
        <v>234</v>
      </c>
      <c r="C4" s="68">
        <v>2015</v>
      </c>
      <c r="E4" s="71" t="s">
        <v>235</v>
      </c>
      <c r="F4" s="71" t="s">
        <v>236</v>
      </c>
      <c r="H4" s="71" t="s">
        <v>237</v>
      </c>
      <c r="I4" s="71" t="s">
        <v>41</v>
      </c>
      <c r="J4" s="71" t="s">
        <v>238</v>
      </c>
      <c r="K4" s="71" t="s">
        <v>239</v>
      </c>
      <c r="N4" s="66" t="s">
        <v>240</v>
      </c>
      <c r="O4" s="98" t="s">
        <v>241</v>
      </c>
      <c r="S4" s="71" t="s">
        <v>242</v>
      </c>
      <c r="T4" s="188" t="s">
        <v>243</v>
      </c>
      <c r="U4" s="188" t="s">
        <v>243</v>
      </c>
      <c r="V4" s="188" t="s">
        <v>244</v>
      </c>
      <c r="W4" s="188" t="s">
        <v>245</v>
      </c>
    </row>
    <row r="5" spans="1:23" ht="25.5">
      <c r="A5" s="9" t="s">
        <v>246</v>
      </c>
      <c r="C5" s="68">
        <v>2016</v>
      </c>
      <c r="E5" s="71" t="s">
        <v>247</v>
      </c>
      <c r="F5" s="71" t="s">
        <v>248</v>
      </c>
      <c r="I5" s="71" t="s">
        <v>42</v>
      </c>
      <c r="K5" s="71" t="s">
        <v>249</v>
      </c>
      <c r="N5" s="66" t="s">
        <v>250</v>
      </c>
      <c r="O5" s="98" t="s">
        <v>251</v>
      </c>
      <c r="S5" s="71" t="s">
        <v>252</v>
      </c>
      <c r="T5" s="188" t="s">
        <v>243</v>
      </c>
      <c r="U5" s="188" t="s">
        <v>243</v>
      </c>
      <c r="V5" s="188" t="s">
        <v>244</v>
      </c>
      <c r="W5" s="188" t="s">
        <v>245</v>
      </c>
    </row>
    <row r="6" spans="1:23" ht="25.5">
      <c r="A6" s="9" t="s">
        <v>253</v>
      </c>
      <c r="C6" s="68">
        <v>2017</v>
      </c>
      <c r="E6" s="71" t="s">
        <v>254</v>
      </c>
      <c r="F6" s="101"/>
      <c r="H6" s="66" t="s">
        <v>255</v>
      </c>
      <c r="I6" s="71" t="s">
        <v>43</v>
      </c>
      <c r="K6" s="140" t="s">
        <v>256</v>
      </c>
      <c r="N6" s="8"/>
      <c r="O6" s="8"/>
      <c r="S6" s="71" t="s">
        <v>257</v>
      </c>
      <c r="T6" s="188" t="s">
        <v>258</v>
      </c>
      <c r="U6" s="188" t="s">
        <v>259</v>
      </c>
      <c r="V6" s="188" t="s">
        <v>260</v>
      </c>
      <c r="W6" s="188" t="s">
        <v>245</v>
      </c>
    </row>
    <row r="7" spans="1:23">
      <c r="A7" s="9" t="s">
        <v>261</v>
      </c>
      <c r="E7" s="71" t="s">
        <v>262</v>
      </c>
      <c r="F7" s="101"/>
      <c r="H7" s="71" t="s">
        <v>263</v>
      </c>
      <c r="I7" s="71" t="s">
        <v>264</v>
      </c>
      <c r="K7" s="140" t="s">
        <v>265</v>
      </c>
      <c r="N7" s="8"/>
      <c r="O7" s="8"/>
    </row>
    <row r="8" spans="1:23">
      <c r="A8" s="9" t="s">
        <v>266</v>
      </c>
      <c r="E8" s="71" t="s">
        <v>267</v>
      </c>
      <c r="F8" s="101"/>
      <c r="H8" s="71" t="s">
        <v>268</v>
      </c>
      <c r="I8" s="71" t="s">
        <v>269</v>
      </c>
    </row>
    <row r="9" spans="1:23">
      <c r="A9" s="9" t="s">
        <v>270</v>
      </c>
      <c r="E9" s="71" t="s">
        <v>271</v>
      </c>
      <c r="F9" s="101"/>
      <c r="I9" s="71" t="s">
        <v>272</v>
      </c>
    </row>
    <row r="10" spans="1:23" ht="25.5">
      <c r="A10" s="9" t="s">
        <v>273</v>
      </c>
      <c r="E10" s="71" t="s">
        <v>274</v>
      </c>
      <c r="F10" s="101"/>
      <c r="H10" s="66" t="s">
        <v>275</v>
      </c>
      <c r="I10" s="71" t="s">
        <v>276</v>
      </c>
    </row>
    <row r="11" spans="1:23" ht="22.5">
      <c r="A11" s="9" t="s">
        <v>277</v>
      </c>
      <c r="E11" s="71" t="s">
        <v>278</v>
      </c>
      <c r="F11" s="101"/>
      <c r="H11" s="71" t="s">
        <v>279</v>
      </c>
      <c r="I11" s="71" t="s">
        <v>280</v>
      </c>
    </row>
    <row r="12" spans="1:23">
      <c r="A12" s="9" t="s">
        <v>281</v>
      </c>
      <c r="E12" s="71" t="s">
        <v>282</v>
      </c>
      <c r="F12" s="101"/>
      <c r="I12" s="71" t="s">
        <v>283</v>
      </c>
    </row>
    <row r="13" spans="1:23">
      <c r="A13" s="9" t="s">
        <v>284</v>
      </c>
      <c r="E13" s="71" t="s">
        <v>285</v>
      </c>
      <c r="F13" s="101"/>
      <c r="I13" s="71" t="s">
        <v>286</v>
      </c>
    </row>
    <row r="14" spans="1:23">
      <c r="A14" s="9" t="s">
        <v>287</v>
      </c>
      <c r="I14" s="71" t="s">
        <v>288</v>
      </c>
    </row>
    <row r="15" spans="1:23">
      <c r="A15" s="9" t="s">
        <v>289</v>
      </c>
      <c r="I15" s="71" t="s">
        <v>290</v>
      </c>
    </row>
    <row r="16" spans="1:23">
      <c r="A16" s="9" t="s">
        <v>291</v>
      </c>
      <c r="I16" s="71" t="s">
        <v>292</v>
      </c>
    </row>
    <row r="17" spans="1:9">
      <c r="A17" s="9" t="s">
        <v>293</v>
      </c>
      <c r="I17" s="71" t="s">
        <v>294</v>
      </c>
    </row>
    <row r="18" spans="1:9">
      <c r="A18" s="9" t="s">
        <v>295</v>
      </c>
      <c r="I18" s="71" t="s">
        <v>296</v>
      </c>
    </row>
    <row r="19" spans="1:9">
      <c r="A19" s="9" t="s">
        <v>297</v>
      </c>
      <c r="I19" s="71" t="s">
        <v>298</v>
      </c>
    </row>
    <row r="20" spans="1:9">
      <c r="A20" s="9" t="s">
        <v>299</v>
      </c>
      <c r="I20" s="71" t="s">
        <v>300</v>
      </c>
    </row>
    <row r="21" spans="1:9">
      <c r="A21" s="9" t="s">
        <v>301</v>
      </c>
      <c r="I21" s="71" t="s">
        <v>302</v>
      </c>
    </row>
    <row r="22" spans="1:9">
      <c r="A22" s="9" t="s">
        <v>303</v>
      </c>
    </row>
    <row r="23" spans="1:9">
      <c r="A23" s="9" t="s">
        <v>304</v>
      </c>
    </row>
    <row r="24" spans="1:9">
      <c r="A24" s="9" t="s">
        <v>305</v>
      </c>
    </row>
    <row r="25" spans="1:9">
      <c r="A25" s="9" t="s">
        <v>306</v>
      </c>
    </row>
    <row r="26" spans="1:9">
      <c r="A26" s="9" t="s">
        <v>307</v>
      </c>
    </row>
    <row r="27" spans="1:9">
      <c r="A27" s="9" t="s">
        <v>308</v>
      </c>
    </row>
    <row r="28" spans="1:9">
      <c r="A28" s="9" t="s">
        <v>309</v>
      </c>
    </row>
    <row r="29" spans="1:9">
      <c r="A29" s="9" t="s">
        <v>310</v>
      </c>
    </row>
    <row r="30" spans="1:9">
      <c r="A30" s="9" t="s">
        <v>311</v>
      </c>
    </row>
    <row r="31" spans="1:9">
      <c r="A31" s="9" t="s">
        <v>312</v>
      </c>
    </row>
    <row r="32" spans="1:9">
      <c r="A32" s="9" t="s">
        <v>313</v>
      </c>
    </row>
    <row r="33" spans="1:1">
      <c r="A33" s="9" t="s">
        <v>314</v>
      </c>
    </row>
    <row r="34" spans="1:1">
      <c r="A34" s="9" t="s">
        <v>315</v>
      </c>
    </row>
    <row r="35" spans="1:1">
      <c r="A35" s="9" t="s">
        <v>316</v>
      </c>
    </row>
    <row r="36" spans="1:1">
      <c r="A36" s="9" t="s">
        <v>317</v>
      </c>
    </row>
    <row r="37" spans="1:1">
      <c r="A37" s="9" t="s">
        <v>318</v>
      </c>
    </row>
    <row r="38" spans="1:1">
      <c r="A38" s="9" t="s">
        <v>319</v>
      </c>
    </row>
    <row r="39" spans="1:1">
      <c r="A39" s="9" t="s">
        <v>320</v>
      </c>
    </row>
    <row r="40" spans="1:1">
      <c r="A40" s="9" t="s">
        <v>321</v>
      </c>
    </row>
    <row r="41" spans="1:1">
      <c r="A41" s="9" t="s">
        <v>322</v>
      </c>
    </row>
    <row r="42" spans="1:1">
      <c r="A42" s="9" t="s">
        <v>323</v>
      </c>
    </row>
    <row r="43" spans="1:1">
      <c r="A43" s="9" t="s">
        <v>324</v>
      </c>
    </row>
    <row r="44" spans="1:1">
      <c r="A44" s="9" t="s">
        <v>325</v>
      </c>
    </row>
    <row r="45" spans="1:1">
      <c r="A45" s="9" t="s">
        <v>326</v>
      </c>
    </row>
    <row r="46" spans="1:1">
      <c r="A46" s="9" t="s">
        <v>327</v>
      </c>
    </row>
    <row r="47" spans="1:1">
      <c r="A47" s="9" t="s">
        <v>328</v>
      </c>
    </row>
    <row r="48" spans="1:1">
      <c r="A48" s="9" t="s">
        <v>329</v>
      </c>
    </row>
    <row r="49" spans="1:1">
      <c r="A49" s="9" t="s">
        <v>330</v>
      </c>
    </row>
    <row r="50" spans="1:1">
      <c r="A50" s="9" t="s">
        <v>331</v>
      </c>
    </row>
    <row r="51" spans="1:1">
      <c r="A51" s="9" t="s">
        <v>332</v>
      </c>
    </row>
    <row r="52" spans="1:1">
      <c r="A52" s="9" t="s">
        <v>333</v>
      </c>
    </row>
    <row r="53" spans="1:1">
      <c r="A53" s="9" t="s">
        <v>334</v>
      </c>
    </row>
    <row r="54" spans="1:1">
      <c r="A54" s="9" t="s">
        <v>335</v>
      </c>
    </row>
    <row r="55" spans="1:1">
      <c r="A55" s="9" t="s">
        <v>336</v>
      </c>
    </row>
    <row r="56" spans="1:1">
      <c r="A56" s="9" t="s">
        <v>337</v>
      </c>
    </row>
    <row r="57" spans="1:1">
      <c r="A57" s="9" t="s">
        <v>338</v>
      </c>
    </row>
    <row r="58" spans="1:1">
      <c r="A58" s="9" t="s">
        <v>339</v>
      </c>
    </row>
    <row r="59" spans="1:1">
      <c r="A59" s="9" t="s">
        <v>340</v>
      </c>
    </row>
    <row r="60" spans="1:1">
      <c r="A60" s="9" t="s">
        <v>341</v>
      </c>
    </row>
    <row r="61" spans="1:1">
      <c r="A61" s="9" t="s">
        <v>342</v>
      </c>
    </row>
    <row r="62" spans="1:1">
      <c r="A62" s="9" t="s">
        <v>343</v>
      </c>
    </row>
    <row r="63" spans="1:1">
      <c r="A63" s="9" t="s">
        <v>344</v>
      </c>
    </row>
    <row r="64" spans="1:1">
      <c r="A64" s="9" t="s">
        <v>48</v>
      </c>
    </row>
    <row r="65" spans="1:1">
      <c r="A65" s="9" t="s">
        <v>345</v>
      </c>
    </row>
    <row r="66" spans="1:1">
      <c r="A66" s="9" t="s">
        <v>346</v>
      </c>
    </row>
    <row r="67" spans="1:1">
      <c r="A67" s="9" t="s">
        <v>347</v>
      </c>
    </row>
    <row r="68" spans="1:1">
      <c r="A68" s="9" t="s">
        <v>348</v>
      </c>
    </row>
    <row r="69" spans="1:1">
      <c r="A69" s="9" t="s">
        <v>349</v>
      </c>
    </row>
    <row r="70" spans="1:1">
      <c r="A70" s="9" t="s">
        <v>350</v>
      </c>
    </row>
    <row r="71" spans="1:1">
      <c r="A71" s="9" t="s">
        <v>351</v>
      </c>
    </row>
    <row r="72" spans="1:1">
      <c r="A72" s="9" t="s">
        <v>352</v>
      </c>
    </row>
    <row r="73" spans="1:1">
      <c r="A73" s="9" t="s">
        <v>353</v>
      </c>
    </row>
    <row r="74" spans="1:1">
      <c r="A74" s="9" t="s">
        <v>354</v>
      </c>
    </row>
    <row r="75" spans="1:1">
      <c r="A75" s="9" t="s">
        <v>355</v>
      </c>
    </row>
    <row r="76" spans="1:1">
      <c r="A76" s="9" t="s">
        <v>356</v>
      </c>
    </row>
    <row r="77" spans="1:1">
      <c r="A77" s="9" t="s">
        <v>357</v>
      </c>
    </row>
    <row r="78" spans="1:1">
      <c r="A78" s="9" t="s">
        <v>358</v>
      </c>
    </row>
    <row r="79" spans="1:1">
      <c r="A79" s="9" t="s">
        <v>359</v>
      </c>
    </row>
    <row r="80" spans="1:1">
      <c r="A80" s="9" t="s">
        <v>360</v>
      </c>
    </row>
    <row r="81" spans="1:1">
      <c r="A81" s="9" t="s">
        <v>361</v>
      </c>
    </row>
    <row r="82" spans="1:1">
      <c r="A82" s="9" t="s">
        <v>362</v>
      </c>
    </row>
    <row r="83" spans="1:1">
      <c r="A83" s="9" t="s">
        <v>363</v>
      </c>
    </row>
    <row r="84" spans="1:1">
      <c r="A84" s="9" t="s">
        <v>364</v>
      </c>
    </row>
    <row r="85" spans="1:1">
      <c r="A85" s="9" t="s">
        <v>365</v>
      </c>
    </row>
  </sheetData>
  <sheetProtection formatColumns="0" formatRows="0"/>
  <mergeCells count="3">
    <mergeCell ref="U1:V1"/>
    <mergeCell ref="T1:T2"/>
    <mergeCell ref="W1:W2"/>
  </mergeCells>
  <phoneticPr fontId="9" type="noConversion"/>
  <pageMargins left="0.75" right="0.75" top="1" bottom="1" header="0.5" footer="0.5"/>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et_union_hor">
    <tabColor indexed="47"/>
  </sheetPr>
  <dimension ref="A2:I45"/>
  <sheetViews>
    <sheetView showGridLines="0" zoomScaleNormal="100" workbookViewId="0"/>
  </sheetViews>
  <sheetFormatPr defaultRowHeight="15"/>
  <cols>
    <col min="1" max="1" width="10.33203125" bestFit="1" customWidth="1"/>
    <col min="5" max="5" width="20" customWidth="1"/>
    <col min="6" max="6" width="3.44140625" customWidth="1"/>
    <col min="7" max="9" width="20.6640625" customWidth="1"/>
    <col min="10" max="10" width="24.33203125" customWidth="1"/>
    <col min="12" max="12" width="7.6640625" customWidth="1"/>
    <col min="13" max="13" width="32.44140625" customWidth="1"/>
    <col min="15" max="15" width="29.44140625" customWidth="1"/>
    <col min="16" max="16" width="39.5546875" customWidth="1"/>
  </cols>
  <sheetData>
    <row r="2" spans="1:9" s="49" customFormat="1" ht="11.25">
      <c r="A2" s="49" t="s">
        <v>190</v>
      </c>
      <c r="B2" s="49" t="s">
        <v>191</v>
      </c>
    </row>
    <row r="3" spans="1:9">
      <c r="D3" s="224"/>
      <c r="E3" s="224"/>
      <c r="F3" s="224"/>
      <c r="G3" s="224"/>
      <c r="H3" s="224"/>
    </row>
    <row r="4" spans="1:9" s="50" customFormat="1" ht="15" customHeight="1">
      <c r="C4" s="76"/>
      <c r="D4" s="274"/>
      <c r="E4" s="305"/>
      <c r="F4" s="225">
        <v>1</v>
      </c>
      <c r="G4" s="226"/>
      <c r="H4" s="227"/>
      <c r="I4" s="84"/>
    </row>
    <row r="5" spans="1:9" s="50" customFormat="1" ht="15" customHeight="1">
      <c r="C5" s="76"/>
      <c r="D5" s="274"/>
      <c r="E5" s="305"/>
      <c r="F5" s="228"/>
      <c r="G5" s="229" t="s">
        <v>192</v>
      </c>
      <c r="H5" s="230"/>
      <c r="I5" s="84"/>
    </row>
    <row r="6" spans="1:9">
      <c r="C6" s="64"/>
      <c r="D6" s="231"/>
      <c r="E6" s="231"/>
      <c r="F6" s="231"/>
      <c r="G6" s="231"/>
      <c r="H6" s="231"/>
    </row>
    <row r="8" spans="1:9" s="49" customFormat="1" ht="11.25">
      <c r="A8" s="49" t="s">
        <v>193</v>
      </c>
    </row>
    <row r="10" spans="1:9" s="17" customFormat="1" ht="15" customHeight="1">
      <c r="C10" s="79"/>
      <c r="D10" s="60"/>
      <c r="E10" s="19"/>
    </row>
    <row r="13" spans="1:9" s="49" customFormat="1" ht="11.25">
      <c r="A13" s="49" t="s">
        <v>194</v>
      </c>
    </row>
    <row r="14" spans="1:9" s="75" customFormat="1" ht="11.25"/>
    <row r="16" spans="1:9" ht="15" customHeight="1">
      <c r="A16" s="304"/>
      <c r="B16" s="73"/>
      <c r="C16" s="77"/>
      <c r="D16" s="154">
        <f>A16</f>
        <v>0</v>
      </c>
      <c r="E16" s="306"/>
      <c r="F16" s="307"/>
      <c r="G16" s="307"/>
      <c r="H16" s="308"/>
    </row>
    <row r="17" spans="1:9" ht="15" customHeight="1">
      <c r="A17" s="304"/>
      <c r="B17" s="73"/>
      <c r="C17" s="77"/>
      <c r="D17" s="155" t="str">
        <f>A16&amp;".1"</f>
        <v>.1</v>
      </c>
      <c r="E17" s="174" t="s">
        <v>185</v>
      </c>
      <c r="F17" s="156"/>
      <c r="G17" s="223"/>
      <c r="H17" s="157"/>
    </row>
    <row r="21" spans="1:9" s="49" customFormat="1" ht="11.25">
      <c r="A21" s="49" t="s">
        <v>195</v>
      </c>
    </row>
    <row r="22" spans="1:9">
      <c r="G22" s="219"/>
      <c r="H22" s="219"/>
    </row>
    <row r="23" spans="1:9" s="50" customFormat="1" ht="15" customHeight="1">
      <c r="A23" s="190"/>
      <c r="B23" s="78"/>
      <c r="C23" s="166"/>
      <c r="D23" s="162"/>
      <c r="E23" s="175" t="str">
        <f>"с "&amp;periodStart &amp; " по " &amp; periodEnd</f>
        <v>с 01.01.2018 по 31.12.2018</v>
      </c>
      <c r="F23" s="222"/>
      <c r="G23" s="187"/>
      <c r="H23" s="212"/>
    </row>
    <row r="24" spans="1:9">
      <c r="G24" s="219"/>
      <c r="H24" s="219"/>
    </row>
    <row r="25" spans="1:9">
      <c r="G25" s="219"/>
      <c r="H25" s="219"/>
    </row>
    <row r="26" spans="1:9" s="49" customFormat="1" ht="11.25">
      <c r="A26" s="49" t="s">
        <v>196</v>
      </c>
      <c r="G26" s="220"/>
      <c r="H26" s="220"/>
    </row>
    <row r="27" spans="1:9">
      <c r="G27" s="219"/>
      <c r="H27" s="219"/>
    </row>
    <row r="28" spans="1:9" s="50" customFormat="1" ht="15" customHeight="1">
      <c r="A28" s="289"/>
      <c r="B28" s="289"/>
      <c r="C28" s="166"/>
      <c r="D28" s="162">
        <f>A28</f>
        <v>0</v>
      </c>
      <c r="E28" s="175" t="str">
        <f>"с "&amp;periodStart &amp; " по " &amp; periodEnd &amp; IF(double_rate_tariff="да",,", "&amp;unit_tariff_single_rate)</f>
        <v>с 01.01.2018 по 31.12.2018, руб/м3</v>
      </c>
      <c r="F28" s="163"/>
      <c r="G28" s="221"/>
      <c r="H28" s="212"/>
      <c r="I28" s="181"/>
    </row>
    <row r="29" spans="1:9" s="50" customFormat="1" ht="14.25" hidden="1">
      <c r="A29" s="289"/>
      <c r="B29" s="289"/>
      <c r="C29" s="166"/>
      <c r="D29" s="178" t="str">
        <f>D28&amp;".1"</f>
        <v>0.1</v>
      </c>
      <c r="E29" s="176" t="str">
        <f>TEHSHEET!$U$2&amp;", " &amp; unit_tariff_double_rate_p</f>
        <v>потребление, руб/м3</v>
      </c>
      <c r="F29" s="245"/>
      <c r="G29" s="207"/>
      <c r="H29" s="244"/>
      <c r="I29" s="181"/>
    </row>
    <row r="30" spans="1:9" s="50" customFormat="1" ht="22.5" hidden="1">
      <c r="A30" s="289"/>
      <c r="B30" s="289"/>
      <c r="C30" s="166"/>
      <c r="D30" s="178" t="str">
        <f>D28&amp;".2"</f>
        <v>0.2</v>
      </c>
      <c r="E30" s="176" t="str">
        <f>TEHSHEET!$V$2&amp;", " &amp; unit_tariff_double_rate_c</f>
        <v>содержание,  тыс руб в месяц/м3/час</v>
      </c>
      <c r="F30" s="245"/>
      <c r="G30" s="207"/>
      <c r="H30" s="244"/>
      <c r="I30" s="181"/>
    </row>
    <row r="31" spans="1:9">
      <c r="G31" s="219"/>
      <c r="H31" s="219"/>
    </row>
    <row r="32" spans="1:9">
      <c r="G32" s="219"/>
      <c r="H32" s="219"/>
    </row>
    <row r="33" spans="1:9" s="49" customFormat="1" ht="11.25">
      <c r="A33" s="49" t="s">
        <v>197</v>
      </c>
      <c r="G33" s="220"/>
      <c r="H33" s="220"/>
    </row>
    <row r="34" spans="1:9">
      <c r="G34" s="219"/>
      <c r="H34" s="219"/>
    </row>
    <row r="35" spans="1:9" s="50" customFormat="1" ht="15" customHeight="1">
      <c r="A35" s="186"/>
      <c r="B35" s="102"/>
      <c r="C35" s="166"/>
      <c r="D35" s="162"/>
      <c r="E35" s="175" t="str">
        <f>"с "&amp;periodStart &amp; " по " &amp; periodEnd</f>
        <v>с 01.01.2018 по 31.12.2018</v>
      </c>
      <c r="F35" s="163"/>
      <c r="G35" s="187"/>
      <c r="H35" s="212"/>
    </row>
    <row r="36" spans="1:9">
      <c r="G36" s="219"/>
      <c r="H36" s="219"/>
    </row>
    <row r="37" spans="1:9">
      <c r="G37" s="219"/>
      <c r="H37" s="219"/>
    </row>
    <row r="38" spans="1:9" s="49" customFormat="1" ht="11.25">
      <c r="A38" s="49" t="s">
        <v>198</v>
      </c>
      <c r="G38" s="220"/>
      <c r="H38" s="220"/>
    </row>
    <row r="39" spans="1:9">
      <c r="G39" s="219"/>
      <c r="H39" s="219"/>
    </row>
    <row r="40" spans="1:9" s="50" customFormat="1" ht="22.5">
      <c r="A40" s="186"/>
      <c r="B40" s="102"/>
      <c r="C40" s="166"/>
      <c r="D40" s="162"/>
      <c r="E40" s="175" t="str">
        <f>"с "&amp;periodStart &amp; " по " &amp; periodEnd</f>
        <v>с 01.01.2018 по 31.12.2018</v>
      </c>
      <c r="F40" s="163"/>
      <c r="G40" s="187"/>
      <c r="H40" s="212"/>
    </row>
    <row r="41" spans="1:9">
      <c r="G41" s="219"/>
      <c r="H41" s="219"/>
    </row>
    <row r="42" spans="1:9">
      <c r="G42" s="219"/>
      <c r="H42" s="219"/>
    </row>
    <row r="43" spans="1:9" s="49" customFormat="1" ht="11.25">
      <c r="A43" s="49" t="s">
        <v>199</v>
      </c>
      <c r="G43" s="220"/>
      <c r="H43" s="220"/>
    </row>
    <row r="44" spans="1:9">
      <c r="G44" s="219"/>
      <c r="H44" s="219"/>
    </row>
    <row r="45" spans="1:9" s="50" customFormat="1" ht="14.25">
      <c r="A45" s="184"/>
      <c r="B45" s="179"/>
      <c r="C45" s="166"/>
      <c r="D45" s="162"/>
      <c r="E45" s="131"/>
      <c r="F45" s="131"/>
      <c r="G45" s="208"/>
      <c r="H45" s="212"/>
      <c r="I45" s="189"/>
    </row>
  </sheetData>
  <dataConsolidate/>
  <mergeCells count="6">
    <mergeCell ref="A16:A17"/>
    <mergeCell ref="E4:E5"/>
    <mergeCell ref="D4:D5"/>
    <mergeCell ref="E16:H16"/>
    <mergeCell ref="A28:A30"/>
    <mergeCell ref="B28:B30"/>
  </mergeCells>
  <phoneticPr fontId="8" type="noConversion"/>
  <dataValidations count="9">
    <dataValidation type="textLength" operator="lessThanOrEqual" allowBlank="1" showInputMessage="1" showErrorMessage="1" errorTitle="Ошибка" error="Допускается ввод не более 900 символов!" sqref="H17 F45">
      <formula1>900</formula1>
    </dataValidation>
    <dataValidation type="textLength" operator="lessThanOrEqual" allowBlank="1" showInputMessage="1" showErrorMessage="1" errorTitle="Ошибка" error="Допускается ввод не более 900 символов!" sqref="E10 F17 E16 H45 H35 H40 H28:H30 H23">
      <formula1>900</formula1>
    </dataValidation>
    <dataValidation type="decimal" allowBlank="1" showErrorMessage="1" errorTitle="Ошибка" error="Допускается ввод только неотрицательных чисел!" sqref="H4 F28:F30 F35 F40">
      <formula1>0</formula1>
      <formula2>9.99999999999999E+23</formula2>
    </dataValidation>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E4:E5"/>
    <dataValidation allowBlank="1" showInputMessage="1" showErrorMessage="1" prompt="Выберите муниципальное образование и ОКТМО, выполнив двойной щелчок левой кнопки мыши по ячейке." sqref="G4"/>
    <dataValidation type="list" allowBlank="1" showInputMessage="1" showErrorMessage="1" errorTitle="Ошибка" error="Выберите значение из списка" prompt="Выберите значение из списка" sqref="F23">
      <formula1>kind_of_control_method</formula1>
    </dataValidation>
    <dataValidation type="textLength" operator="lessThanOrEqual" allowBlank="1" showInputMessage="1" showErrorMessage="1" errorTitle="Ошибка" error="Допускается ввод не более 900 символов!" prompt="Введите ссылку на сопроводительные материалы, загруженные с помощью &quot;ЕИАС Мониторинг&quot;." sqref="G45">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G17"/>
    <dataValidation type="textLength" operator="lessThanOrEqual" allowBlank="1" showInputMessage="1" showErrorMessage="1" errorTitle="Ошибка" error="Допускается ввод не более 900 символов!" sqref="E45">
      <formula1>900</formula1>
    </dataValidation>
  </dataValidations>
  <pageMargins left="0.75" right="0.75" top="1" bottom="1" header="0.5" footer="0.5"/>
  <pageSetup paperSize="9" orientation="portrait" horizontalDpi="200" verticalDpi="200"/>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et_union_vert">
    <tabColor indexed="47"/>
  </sheetPr>
  <dimension ref="A1"/>
  <sheetViews>
    <sheetView showGridLines="0" zoomScaleNormal="100"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Info">
    <tabColor indexed="47"/>
  </sheetPr>
  <dimension ref="B1:D17"/>
  <sheetViews>
    <sheetView showGridLines="0" zoomScaleNormal="100" workbookViewId="0"/>
  </sheetViews>
  <sheetFormatPr defaultColWidth="9.109375" defaultRowHeight="11.25"/>
  <cols>
    <col min="1" max="1" width="3.6640625" style="64" customWidth="1"/>
    <col min="2" max="2" width="90.6640625" style="64" customWidth="1"/>
    <col min="3" max="3" width="9.109375" style="64" customWidth="1"/>
    <col min="4" max="16384" width="9.109375" style="64"/>
  </cols>
  <sheetData>
    <row r="1" spans="2:4">
      <c r="B1" s="82" t="s">
        <v>14</v>
      </c>
    </row>
    <row r="2" spans="2:4" ht="78.75">
      <c r="B2" s="95" t="s">
        <v>15</v>
      </c>
    </row>
    <row r="3" spans="2:4" ht="45">
      <c r="B3" s="95" t="s">
        <v>16</v>
      </c>
    </row>
    <row r="4" spans="2:4" ht="22.5">
      <c r="B4" s="95" t="s">
        <v>17</v>
      </c>
    </row>
    <row r="5" spans="2:4">
      <c r="B5" s="95" t="s">
        <v>18</v>
      </c>
    </row>
    <row r="6" spans="2:4">
      <c r="B6" s="82" t="s">
        <v>19</v>
      </c>
    </row>
    <row r="7" spans="2:4" ht="25.5" customHeight="1">
      <c r="B7" s="95" t="s">
        <v>20</v>
      </c>
    </row>
    <row r="8" spans="2:4" ht="56.25">
      <c r="B8" s="95" t="s">
        <v>21</v>
      </c>
    </row>
    <row r="9" spans="2:4" ht="22.5">
      <c r="B9" s="95" t="s">
        <v>22</v>
      </c>
    </row>
    <row r="10" spans="2:4">
      <c r="B10" s="82" t="s">
        <v>23</v>
      </c>
    </row>
    <row r="11" spans="2:4" ht="22.5">
      <c r="B11" s="95" t="s">
        <v>24</v>
      </c>
    </row>
    <row r="12" spans="2:4" ht="22.5">
      <c r="B12" s="95" t="s">
        <v>25</v>
      </c>
    </row>
    <row r="13" spans="2:4">
      <c r="B13" s="95" t="s">
        <v>26</v>
      </c>
      <c r="D13" s="203"/>
    </row>
    <row r="14" spans="2:4" ht="22.5">
      <c r="B14" s="95" t="s">
        <v>27</v>
      </c>
    </row>
    <row r="15" spans="2:4">
      <c r="B15" s="82" t="s">
        <v>28</v>
      </c>
    </row>
    <row r="16" spans="2:4">
      <c r="B16" s="95" t="s">
        <v>29</v>
      </c>
    </row>
    <row r="17" spans="2:2" ht="22.5">
      <c r="B17" s="95" t="str">
        <f>"Укажите в ячейке " &amp; ADDRESS(ROW(Стандарты!$F$21),COLUMN(Стандарты!$F$21),4,TRUE) &amp; ", ссылку на сведения о долгосрочных параметрах регулирования, размещенные в сети Интернет, либо укажите в ячейке " &amp; ADDRESS(ROW(Стандарты!$G$21),COLUMN(Стандарты!$G$21),4,TRUE) &amp; " ссылку на материалы Хранилища"</f>
        <v>Укажите в ячейке F21, ссылку на сведения о долгосрочных параметрах регулирования, размещенные в сети Интернет, либо укажите в ячейке G21 ссылку на материалы Хранилища</v>
      </c>
    </row>
  </sheetData>
  <phoneticPr fontId="8" type="noConversion"/>
  <pageMargins left="0.75" right="0.75" top="1" bottom="1" header="0.5" footer="0.5"/>
  <pageSetup paperSize="9" orientation="portrait" horizontalDpi="200" verticalDpi="20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Region">
    <tabColor indexed="47"/>
  </sheetPr>
  <dimension ref="A1"/>
  <sheetViews>
    <sheetView showGridLines="0" zoomScaleNormal="100"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Reestr">
    <tabColor indexed="47"/>
  </sheetPr>
  <dimension ref="A1:A19"/>
  <sheetViews>
    <sheetView showGridLines="0" zoomScaleNormal="100" workbookViewId="0"/>
  </sheetViews>
  <sheetFormatPr defaultRowHeight="15"/>
  <cols>
    <col min="1" max="1" width="49.109375" customWidth="1"/>
  </cols>
  <sheetData>
    <row r="1" spans="1:1">
      <c r="A1" s="21"/>
    </row>
    <row r="2" spans="1:1">
      <c r="A2" s="21"/>
    </row>
    <row r="3" spans="1:1">
      <c r="A3" s="21"/>
    </row>
    <row r="4" spans="1:1">
      <c r="A4" s="21"/>
    </row>
    <row r="5" spans="1:1">
      <c r="A5" s="21"/>
    </row>
    <row r="6" spans="1:1">
      <c r="A6" s="21"/>
    </row>
    <row r="7" spans="1:1">
      <c r="A7" s="21"/>
    </row>
    <row r="8" spans="1:1">
      <c r="A8" s="21"/>
    </row>
    <row r="9" spans="1:1">
      <c r="A9" s="21"/>
    </row>
    <row r="10" spans="1:1">
      <c r="A10" s="21"/>
    </row>
    <row r="11" spans="1:1">
      <c r="A11" s="21"/>
    </row>
    <row r="12" spans="1:1">
      <c r="A12" s="21"/>
    </row>
    <row r="13" spans="1:1">
      <c r="A13" s="21"/>
    </row>
    <row r="14" spans="1:1">
      <c r="A14" s="21"/>
    </row>
    <row r="15" spans="1:1">
      <c r="A15" s="21"/>
    </row>
    <row r="16" spans="1:1">
      <c r="A16" s="21"/>
    </row>
    <row r="17" spans="1:1">
      <c r="A17" s="21"/>
    </row>
    <row r="18" spans="1:1">
      <c r="A18" s="21"/>
    </row>
    <row r="19" spans="1:1">
      <c r="A19" s="21"/>
    </row>
  </sheetData>
  <sheetProtection formatColumns="0" formatRows="0"/>
  <phoneticPr fontId="8" type="noConversion"/>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0">
    <tabColor indexed="47"/>
  </sheetPr>
  <dimension ref="A1"/>
  <sheetViews>
    <sheetView showGridLines="0" zoomScaleNormal="100" workbookViewId="0"/>
  </sheetViews>
  <sheetFormatPr defaultColWidth="9.109375" defaultRowHeight="15"/>
  <cols>
    <col min="1" max="1" width="9.109375" style="2" customWidth="1"/>
    <col min="2" max="16384" width="9.109375" style="2"/>
  </cols>
  <sheetData/>
  <sheetProtection formatColumns="0" formatRows="0"/>
  <pageMargins left="0.75" right="0.75" top="1" bottom="1" header="0.5" footer="0.5"/>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
    <tabColor indexed="47"/>
  </sheetPr>
  <dimension ref="A1"/>
  <sheetViews>
    <sheetView showGridLines="0" zoomScaleNormal="100" workbookViewId="0"/>
  </sheetViews>
  <sheetFormatPr defaultColWidth="9.109375" defaultRowHeight="11.25"/>
  <cols>
    <col min="1" max="1" width="9.109375" style="1" customWidth="1"/>
    <col min="2" max="2" width="9.109375" style="22" customWidth="1"/>
    <col min="3" max="16384" width="9.109375" style="22"/>
  </cols>
  <sheetData/>
  <sheetProtection formatColumns="0" formatRows="0"/>
  <phoneticPr fontId="5" type="noConversion"/>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Main">
    <tabColor indexed="47"/>
  </sheetPr>
  <dimension ref="AA1:AJ1"/>
  <sheetViews>
    <sheetView showGridLines="0" zoomScaleNormal="100" workbookViewId="0"/>
  </sheetViews>
  <sheetFormatPr defaultColWidth="9.109375" defaultRowHeight="11.25"/>
  <cols>
    <col min="1" max="26" width="9.109375" style="11" customWidth="1"/>
    <col min="27" max="36" width="9.109375" style="12" customWidth="1"/>
    <col min="37" max="37" width="9.109375" style="11" customWidth="1"/>
    <col min="38" max="16384" width="9.109375" style="11"/>
  </cols>
  <sheetData/>
  <sheetProtection formatColumns="0" formatRows="0"/>
  <phoneticPr fontId="9" type="noConversion"/>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ORG">
    <tabColor indexed="47"/>
  </sheetPr>
  <dimension ref="A1:K1"/>
  <sheetViews>
    <sheetView showGridLines="0" zoomScaleNormal="100" workbookViewId="0"/>
  </sheetViews>
  <sheetFormatPr defaultColWidth="9.109375" defaultRowHeight="11.25"/>
  <cols>
    <col min="1" max="1" width="9.109375" style="7" customWidth="1"/>
    <col min="2" max="16384" width="9.109375" style="7"/>
  </cols>
  <sheetData>
    <row r="1" spans="1:11">
      <c r="A1" s="7" t="s">
        <v>0</v>
      </c>
      <c r="B1" s="7" t="s">
        <v>1</v>
      </c>
      <c r="C1" s="7" t="s">
        <v>2</v>
      </c>
      <c r="D1" s="7" t="s">
        <v>3</v>
      </c>
      <c r="E1" s="7" t="s">
        <v>4</v>
      </c>
      <c r="F1" s="7" t="s">
        <v>5</v>
      </c>
      <c r="G1" s="7" t="s">
        <v>6</v>
      </c>
      <c r="H1" s="7" t="s">
        <v>7</v>
      </c>
      <c r="I1" s="7" t="s">
        <v>8</v>
      </c>
      <c r="J1" s="7" t="s">
        <v>9</v>
      </c>
      <c r="K1" s="7" t="s">
        <v>10</v>
      </c>
    </row>
  </sheetData>
  <sheetProtection formatColumns="0" formatRows="0"/>
  <phoneticPr fontId="8"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lassifierValidate">
    <tabColor indexed="47"/>
  </sheetPr>
  <dimension ref="A1"/>
  <sheetViews>
    <sheetView showGridLines="0" zoomScaleNormal="100" workbookViewId="0"/>
  </sheetViews>
  <sheetFormatPr defaultColWidth="9.109375" defaultRowHeight="11.25"/>
  <cols>
    <col min="1" max="1" width="9.109375" style="5" customWidth="1"/>
    <col min="2" max="16384" width="9.109375" style="5"/>
  </cols>
  <sheetData/>
  <phoneticPr fontId="8" type="noConversion"/>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Hyp">
    <tabColor indexed="47"/>
  </sheetPr>
  <dimension ref="A1"/>
  <sheetViews>
    <sheetView showGridLines="0" zoomScaleNormal="100" workbookViewId="0"/>
  </sheetViews>
  <sheetFormatPr defaultColWidth="9.109375" defaultRowHeight="11.25"/>
  <cols>
    <col min="1" max="1" width="9.109375" style="5" customWidth="1"/>
    <col min="2" max="16384" width="9.109375" style="5"/>
  </cols>
  <sheetData/>
  <sheetProtection formatColumns="0" formatRows="0"/>
  <phoneticPr fontId="9" type="noConversion"/>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3">
    <tabColor indexed="47"/>
  </sheetPr>
  <dimension ref="A1"/>
  <sheetViews>
    <sheetView showGridLines="0" zoomScaleNormal="100" workbookViewId="0"/>
  </sheetViews>
  <sheetFormatPr defaultRowHeight="15"/>
  <sheetData/>
  <phoneticPr fontId="8"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DateChoose">
    <tabColor indexed="47"/>
  </sheetPr>
  <dimension ref="A1"/>
  <sheetViews>
    <sheetView showGridLines="0" zoomScaleNormal="100" workbookViewId="0"/>
  </sheetViews>
  <sheetFormatPr defaultRowHeight="15"/>
  <sheetData/>
  <phoneticPr fontId="8"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omm">
    <tabColor indexed="47"/>
  </sheetPr>
  <dimension ref="A1"/>
  <sheetViews>
    <sheetView showGridLines="0" zoomScaleNormal="100" workbookViewId="0"/>
  </sheetViews>
  <sheetFormatPr defaultRowHeight="15"/>
  <sheetData/>
  <phoneticPr fontId="8"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ThisWorkbook">
    <tabColor indexed="47"/>
  </sheetPr>
  <dimension ref="A1"/>
  <sheetViews>
    <sheetView showGridLines="0" zoomScaleNormal="100" workbookViewId="0"/>
  </sheetViews>
  <sheetFormatPr defaultRowHeight="15"/>
  <sheetData/>
  <phoneticPr fontId="8"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MO">
    <tabColor indexed="47"/>
  </sheetPr>
  <dimension ref="A1:D308"/>
  <sheetViews>
    <sheetView showGridLines="0" zoomScaleNormal="100" workbookViewId="0"/>
  </sheetViews>
  <sheetFormatPr defaultRowHeight="15"/>
  <sheetData>
    <row r="1" spans="1:4">
      <c r="A1" t="s">
        <v>0</v>
      </c>
      <c r="B1" t="s">
        <v>11</v>
      </c>
      <c r="C1" t="s">
        <v>12</v>
      </c>
      <c r="D1" t="s">
        <v>13</v>
      </c>
    </row>
    <row r="2" spans="1:4">
      <c r="A2">
        <v>1</v>
      </c>
      <c r="B2" t="s">
        <v>398</v>
      </c>
      <c r="C2" t="s">
        <v>398</v>
      </c>
      <c r="D2">
        <v>61620000</v>
      </c>
    </row>
    <row r="3" spans="1:4">
      <c r="A3">
        <v>2</v>
      </c>
      <c r="B3" t="s">
        <v>398</v>
      </c>
      <c r="C3" t="s">
        <v>399</v>
      </c>
      <c r="D3">
        <v>61620151</v>
      </c>
    </row>
    <row r="4" spans="1:4">
      <c r="A4">
        <v>3</v>
      </c>
      <c r="B4" t="s">
        <v>398</v>
      </c>
      <c r="C4" t="s">
        <v>400</v>
      </c>
      <c r="D4">
        <v>61620405</v>
      </c>
    </row>
    <row r="5" spans="1:4">
      <c r="A5">
        <v>4</v>
      </c>
      <c r="B5" t="s">
        <v>398</v>
      </c>
      <c r="C5" t="s">
        <v>401</v>
      </c>
      <c r="D5">
        <v>61620410</v>
      </c>
    </row>
    <row r="6" spans="1:4">
      <c r="A6">
        <v>5</v>
      </c>
      <c r="B6" t="s">
        <v>398</v>
      </c>
      <c r="C6" t="s">
        <v>402</v>
      </c>
      <c r="D6">
        <v>61620420</v>
      </c>
    </row>
    <row r="7" spans="1:4">
      <c r="A7">
        <v>6</v>
      </c>
      <c r="B7" t="s">
        <v>398</v>
      </c>
      <c r="C7" t="s">
        <v>403</v>
      </c>
      <c r="D7">
        <v>61620450</v>
      </c>
    </row>
    <row r="8" spans="1:4">
      <c r="A8">
        <v>7</v>
      </c>
      <c r="B8" t="s">
        <v>398</v>
      </c>
      <c r="C8" t="s">
        <v>404</v>
      </c>
      <c r="D8">
        <v>61620435</v>
      </c>
    </row>
    <row r="9" spans="1:4">
      <c r="A9">
        <v>8</v>
      </c>
      <c r="B9" t="s">
        <v>398</v>
      </c>
      <c r="C9" t="s">
        <v>405</v>
      </c>
      <c r="D9">
        <v>61620445</v>
      </c>
    </row>
    <row r="10" spans="1:4">
      <c r="A10">
        <v>9</v>
      </c>
      <c r="B10" t="s">
        <v>398</v>
      </c>
      <c r="C10" t="s">
        <v>406</v>
      </c>
      <c r="D10">
        <v>61620460</v>
      </c>
    </row>
    <row r="11" spans="1:4">
      <c r="A11">
        <v>10</v>
      </c>
      <c r="B11" t="s">
        <v>407</v>
      </c>
      <c r="C11" t="s">
        <v>407</v>
      </c>
      <c r="D11">
        <v>61705000</v>
      </c>
    </row>
    <row r="12" spans="1:4">
      <c r="A12">
        <v>11</v>
      </c>
      <c r="B12" t="s">
        <v>408</v>
      </c>
      <c r="C12" t="s">
        <v>408</v>
      </c>
      <c r="D12">
        <v>61701000</v>
      </c>
    </row>
    <row r="13" spans="1:4">
      <c r="A13">
        <v>12</v>
      </c>
      <c r="B13" t="s">
        <v>409</v>
      </c>
      <c r="C13" t="s">
        <v>409</v>
      </c>
      <c r="D13">
        <v>61710000</v>
      </c>
    </row>
    <row r="14" spans="1:4">
      <c r="A14">
        <v>13</v>
      </c>
      <c r="B14" t="s">
        <v>410</v>
      </c>
      <c r="C14" t="s">
        <v>410</v>
      </c>
      <c r="D14">
        <v>61715000</v>
      </c>
    </row>
    <row r="15" spans="1:4">
      <c r="A15">
        <v>14</v>
      </c>
      <c r="B15" t="s">
        <v>411</v>
      </c>
      <c r="C15" t="s">
        <v>412</v>
      </c>
      <c r="D15">
        <v>61602405</v>
      </c>
    </row>
    <row r="16" spans="1:4">
      <c r="A16">
        <v>15</v>
      </c>
      <c r="B16" t="s">
        <v>411</v>
      </c>
      <c r="C16" t="s">
        <v>411</v>
      </c>
      <c r="D16">
        <v>61602000</v>
      </c>
    </row>
    <row r="17" spans="1:4">
      <c r="A17">
        <v>16</v>
      </c>
      <c r="B17" t="s">
        <v>411</v>
      </c>
      <c r="C17" t="s">
        <v>413</v>
      </c>
      <c r="D17">
        <v>61602151</v>
      </c>
    </row>
    <row r="18" spans="1:4">
      <c r="A18">
        <v>17</v>
      </c>
      <c r="B18" t="s">
        <v>411</v>
      </c>
      <c r="C18" t="s">
        <v>414</v>
      </c>
      <c r="D18">
        <v>61602425</v>
      </c>
    </row>
    <row r="19" spans="1:4">
      <c r="A19">
        <v>18</v>
      </c>
      <c r="B19" t="s">
        <v>411</v>
      </c>
      <c r="C19" t="s">
        <v>415</v>
      </c>
      <c r="D19">
        <v>61602430</v>
      </c>
    </row>
    <row r="20" spans="1:4">
      <c r="A20">
        <v>19</v>
      </c>
      <c r="B20" t="s">
        <v>411</v>
      </c>
      <c r="C20" t="s">
        <v>416</v>
      </c>
      <c r="D20">
        <v>61602435</v>
      </c>
    </row>
    <row r="21" spans="1:4">
      <c r="A21">
        <v>20</v>
      </c>
      <c r="B21" t="s">
        <v>411</v>
      </c>
      <c r="C21" t="s">
        <v>417</v>
      </c>
      <c r="D21">
        <v>61602440</v>
      </c>
    </row>
    <row r="22" spans="1:4">
      <c r="A22">
        <v>21</v>
      </c>
      <c r="B22" t="s">
        <v>418</v>
      </c>
      <c r="C22" t="s">
        <v>419</v>
      </c>
      <c r="D22">
        <v>61604412</v>
      </c>
    </row>
    <row r="23" spans="1:4">
      <c r="A23">
        <v>22</v>
      </c>
      <c r="B23" t="s">
        <v>418</v>
      </c>
      <c r="C23" t="s">
        <v>420</v>
      </c>
      <c r="D23">
        <v>61604415</v>
      </c>
    </row>
    <row r="24" spans="1:4">
      <c r="A24">
        <v>23</v>
      </c>
      <c r="B24" t="s">
        <v>418</v>
      </c>
      <c r="C24" t="s">
        <v>421</v>
      </c>
      <c r="D24">
        <v>61604430</v>
      </c>
    </row>
    <row r="25" spans="1:4">
      <c r="A25">
        <v>24</v>
      </c>
      <c r="B25" t="s">
        <v>418</v>
      </c>
      <c r="C25" t="s">
        <v>422</v>
      </c>
      <c r="D25">
        <v>61604432</v>
      </c>
    </row>
    <row r="26" spans="1:4">
      <c r="A26">
        <v>25</v>
      </c>
      <c r="B26" t="s">
        <v>418</v>
      </c>
      <c r="C26" t="s">
        <v>418</v>
      </c>
      <c r="D26">
        <v>61604000</v>
      </c>
    </row>
    <row r="27" spans="1:4">
      <c r="A27">
        <v>26</v>
      </c>
      <c r="B27" t="s">
        <v>418</v>
      </c>
      <c r="C27" t="s">
        <v>423</v>
      </c>
      <c r="D27">
        <v>61604440</v>
      </c>
    </row>
    <row r="28" spans="1:4">
      <c r="A28">
        <v>27</v>
      </c>
      <c r="B28" t="s">
        <v>418</v>
      </c>
      <c r="C28" t="s">
        <v>424</v>
      </c>
      <c r="D28">
        <v>61604465</v>
      </c>
    </row>
    <row r="29" spans="1:4">
      <c r="A29">
        <v>28</v>
      </c>
      <c r="B29" t="s">
        <v>418</v>
      </c>
      <c r="C29" t="s">
        <v>425</v>
      </c>
      <c r="D29">
        <v>61604425</v>
      </c>
    </row>
    <row r="30" spans="1:4">
      <c r="A30">
        <v>29</v>
      </c>
      <c r="B30" t="s">
        <v>426</v>
      </c>
      <c r="C30" t="s">
        <v>427</v>
      </c>
      <c r="D30">
        <v>61606405</v>
      </c>
    </row>
    <row r="31" spans="1:4">
      <c r="A31">
        <v>30</v>
      </c>
      <c r="B31" t="s">
        <v>426</v>
      </c>
      <c r="C31" t="s">
        <v>428</v>
      </c>
      <c r="D31">
        <v>61606410</v>
      </c>
    </row>
    <row r="32" spans="1:4">
      <c r="A32">
        <v>31</v>
      </c>
      <c r="B32" t="s">
        <v>426</v>
      </c>
      <c r="C32" t="s">
        <v>426</v>
      </c>
      <c r="D32">
        <v>61606000</v>
      </c>
    </row>
    <row r="33" spans="1:4">
      <c r="A33">
        <v>32</v>
      </c>
      <c r="B33" t="s">
        <v>426</v>
      </c>
      <c r="C33" t="s">
        <v>429</v>
      </c>
      <c r="D33">
        <v>61606151</v>
      </c>
    </row>
    <row r="34" spans="1:4">
      <c r="A34">
        <v>33</v>
      </c>
      <c r="B34" t="s">
        <v>426</v>
      </c>
      <c r="C34" t="s">
        <v>430</v>
      </c>
      <c r="D34">
        <v>61606420</v>
      </c>
    </row>
    <row r="35" spans="1:4">
      <c r="A35">
        <v>34</v>
      </c>
      <c r="B35" t="s">
        <v>426</v>
      </c>
      <c r="C35" t="s">
        <v>431</v>
      </c>
      <c r="D35">
        <v>61606430</v>
      </c>
    </row>
    <row r="36" spans="1:4">
      <c r="A36">
        <v>35</v>
      </c>
      <c r="B36" t="s">
        <v>432</v>
      </c>
      <c r="C36" t="s">
        <v>433</v>
      </c>
      <c r="D36">
        <v>61608403</v>
      </c>
    </row>
    <row r="37" spans="1:4">
      <c r="A37">
        <v>36</v>
      </c>
      <c r="B37" t="s">
        <v>432</v>
      </c>
      <c r="C37" t="s">
        <v>434</v>
      </c>
      <c r="D37">
        <v>61608406</v>
      </c>
    </row>
    <row r="38" spans="1:4">
      <c r="A38">
        <v>37</v>
      </c>
      <c r="B38" t="s">
        <v>432</v>
      </c>
      <c r="C38" t="s">
        <v>435</v>
      </c>
      <c r="D38">
        <v>61608409</v>
      </c>
    </row>
    <row r="39" spans="1:4">
      <c r="A39">
        <v>38</v>
      </c>
      <c r="B39" t="s">
        <v>432</v>
      </c>
      <c r="C39" t="s">
        <v>436</v>
      </c>
      <c r="D39">
        <v>61608439</v>
      </c>
    </row>
    <row r="40" spans="1:4">
      <c r="A40">
        <v>39</v>
      </c>
      <c r="B40" t="s">
        <v>432</v>
      </c>
      <c r="C40" t="s">
        <v>437</v>
      </c>
      <c r="D40">
        <v>61608418</v>
      </c>
    </row>
    <row r="41" spans="1:4">
      <c r="A41">
        <v>40</v>
      </c>
      <c r="B41" t="s">
        <v>432</v>
      </c>
      <c r="C41" t="s">
        <v>438</v>
      </c>
      <c r="D41">
        <v>61608154</v>
      </c>
    </row>
    <row r="42" spans="1:4">
      <c r="A42">
        <v>41</v>
      </c>
      <c r="B42" t="s">
        <v>432</v>
      </c>
      <c r="C42" t="s">
        <v>439</v>
      </c>
      <c r="D42">
        <v>61608421</v>
      </c>
    </row>
    <row r="43" spans="1:4">
      <c r="A43">
        <v>42</v>
      </c>
      <c r="B43" t="s">
        <v>432</v>
      </c>
      <c r="C43" t="s">
        <v>440</v>
      </c>
      <c r="D43">
        <v>61608156</v>
      </c>
    </row>
    <row r="44" spans="1:4">
      <c r="A44">
        <v>43</v>
      </c>
      <c r="B44" t="s">
        <v>432</v>
      </c>
      <c r="C44" t="s">
        <v>441</v>
      </c>
      <c r="D44">
        <v>61608424</v>
      </c>
    </row>
    <row r="45" spans="1:4">
      <c r="A45">
        <v>44</v>
      </c>
      <c r="B45" t="s">
        <v>432</v>
      </c>
      <c r="C45" t="s">
        <v>442</v>
      </c>
      <c r="D45">
        <v>61608430</v>
      </c>
    </row>
    <row r="46" spans="1:4">
      <c r="A46">
        <v>45</v>
      </c>
      <c r="B46" t="s">
        <v>432</v>
      </c>
      <c r="C46" t="s">
        <v>432</v>
      </c>
      <c r="D46">
        <v>61608000</v>
      </c>
    </row>
    <row r="47" spans="1:4">
      <c r="A47">
        <v>46</v>
      </c>
      <c r="B47" t="s">
        <v>432</v>
      </c>
      <c r="C47" t="s">
        <v>443</v>
      </c>
      <c r="D47">
        <v>61608433</v>
      </c>
    </row>
    <row r="48" spans="1:4">
      <c r="A48">
        <v>47</v>
      </c>
      <c r="B48" t="s">
        <v>432</v>
      </c>
      <c r="C48" t="s">
        <v>444</v>
      </c>
      <c r="D48">
        <v>61608434</v>
      </c>
    </row>
    <row r="49" spans="1:4">
      <c r="A49">
        <v>48</v>
      </c>
      <c r="B49" t="s">
        <v>432</v>
      </c>
      <c r="C49" t="s">
        <v>445</v>
      </c>
      <c r="D49">
        <v>61608442</v>
      </c>
    </row>
    <row r="50" spans="1:4">
      <c r="A50">
        <v>49</v>
      </c>
      <c r="B50" t="s">
        <v>432</v>
      </c>
      <c r="C50" t="s">
        <v>446</v>
      </c>
      <c r="D50">
        <v>61608453</v>
      </c>
    </row>
    <row r="51" spans="1:4">
      <c r="A51">
        <v>50</v>
      </c>
      <c r="B51" t="s">
        <v>432</v>
      </c>
      <c r="C51" t="s">
        <v>447</v>
      </c>
      <c r="D51">
        <v>61608454</v>
      </c>
    </row>
    <row r="52" spans="1:4">
      <c r="A52">
        <v>51</v>
      </c>
      <c r="B52" t="s">
        <v>432</v>
      </c>
      <c r="C52" t="s">
        <v>448</v>
      </c>
      <c r="D52">
        <v>61608471</v>
      </c>
    </row>
    <row r="53" spans="1:4">
      <c r="A53">
        <v>52</v>
      </c>
      <c r="B53" t="s">
        <v>432</v>
      </c>
      <c r="C53" t="s">
        <v>449</v>
      </c>
      <c r="D53">
        <v>61608456</v>
      </c>
    </row>
    <row r="54" spans="1:4">
      <c r="A54">
        <v>53</v>
      </c>
      <c r="B54" t="s">
        <v>432</v>
      </c>
      <c r="C54" t="s">
        <v>450</v>
      </c>
      <c r="D54">
        <v>61608459</v>
      </c>
    </row>
    <row r="55" spans="1:4">
      <c r="A55">
        <v>54</v>
      </c>
      <c r="B55" t="s">
        <v>432</v>
      </c>
      <c r="C55" t="s">
        <v>451</v>
      </c>
      <c r="D55">
        <v>61608462</v>
      </c>
    </row>
    <row r="56" spans="1:4">
      <c r="A56">
        <v>55</v>
      </c>
      <c r="B56" t="s">
        <v>432</v>
      </c>
      <c r="C56" t="s">
        <v>452</v>
      </c>
      <c r="D56">
        <v>61608465</v>
      </c>
    </row>
    <row r="57" spans="1:4">
      <c r="A57">
        <v>56</v>
      </c>
      <c r="B57" t="s">
        <v>432</v>
      </c>
      <c r="C57" t="s">
        <v>453</v>
      </c>
      <c r="D57">
        <v>61608468</v>
      </c>
    </row>
    <row r="58" spans="1:4">
      <c r="A58">
        <v>57</v>
      </c>
      <c r="B58" t="s">
        <v>432</v>
      </c>
      <c r="C58" t="s">
        <v>454</v>
      </c>
      <c r="D58">
        <v>61608160</v>
      </c>
    </row>
    <row r="59" spans="1:4">
      <c r="A59">
        <v>58</v>
      </c>
      <c r="B59" t="s">
        <v>432</v>
      </c>
      <c r="C59" t="s">
        <v>455</v>
      </c>
      <c r="D59">
        <v>61608474</v>
      </c>
    </row>
    <row r="60" spans="1:4">
      <c r="A60">
        <v>59</v>
      </c>
      <c r="B60" t="s">
        <v>432</v>
      </c>
      <c r="C60" t="s">
        <v>456</v>
      </c>
      <c r="D60">
        <v>61608412</v>
      </c>
    </row>
    <row r="61" spans="1:4">
      <c r="A61">
        <v>60</v>
      </c>
      <c r="B61" t="s">
        <v>432</v>
      </c>
      <c r="C61" t="s">
        <v>457</v>
      </c>
      <c r="D61">
        <v>61608480</v>
      </c>
    </row>
    <row r="62" spans="1:4">
      <c r="A62">
        <v>61</v>
      </c>
      <c r="B62" t="s">
        <v>458</v>
      </c>
      <c r="C62" t="s">
        <v>459</v>
      </c>
      <c r="D62">
        <v>61610403</v>
      </c>
    </row>
    <row r="63" spans="1:4">
      <c r="A63">
        <v>62</v>
      </c>
      <c r="B63" t="s">
        <v>458</v>
      </c>
      <c r="C63" t="s">
        <v>460</v>
      </c>
      <c r="D63">
        <v>61610415</v>
      </c>
    </row>
    <row r="64" spans="1:4">
      <c r="A64">
        <v>63</v>
      </c>
      <c r="B64" t="s">
        <v>458</v>
      </c>
      <c r="C64" t="s">
        <v>461</v>
      </c>
      <c r="D64">
        <v>61610418</v>
      </c>
    </row>
    <row r="65" spans="1:4">
      <c r="A65">
        <v>64</v>
      </c>
      <c r="B65" t="s">
        <v>458</v>
      </c>
      <c r="C65" t="s">
        <v>462</v>
      </c>
      <c r="D65">
        <v>61610451</v>
      </c>
    </row>
    <row r="66" spans="1:4">
      <c r="A66">
        <v>65</v>
      </c>
      <c r="B66" t="s">
        <v>458</v>
      </c>
      <c r="C66" t="s">
        <v>458</v>
      </c>
      <c r="D66">
        <v>61610000</v>
      </c>
    </row>
    <row r="67" spans="1:4">
      <c r="A67">
        <v>66</v>
      </c>
      <c r="B67" t="s">
        <v>458</v>
      </c>
      <c r="C67" t="s">
        <v>463</v>
      </c>
      <c r="D67">
        <v>61610448</v>
      </c>
    </row>
    <row r="68" spans="1:4">
      <c r="A68">
        <v>67</v>
      </c>
      <c r="B68" t="s">
        <v>458</v>
      </c>
      <c r="C68" t="s">
        <v>464</v>
      </c>
      <c r="D68">
        <v>61610454</v>
      </c>
    </row>
    <row r="69" spans="1:4">
      <c r="A69">
        <v>68</v>
      </c>
      <c r="B69" t="s">
        <v>458</v>
      </c>
      <c r="C69" t="s">
        <v>465</v>
      </c>
      <c r="D69">
        <v>61610460</v>
      </c>
    </row>
    <row r="70" spans="1:4">
      <c r="A70">
        <v>69</v>
      </c>
      <c r="B70" t="s">
        <v>458</v>
      </c>
      <c r="C70" t="s">
        <v>466</v>
      </c>
      <c r="D70">
        <v>61610463</v>
      </c>
    </row>
    <row r="71" spans="1:4">
      <c r="A71">
        <v>70</v>
      </c>
      <c r="B71" t="s">
        <v>458</v>
      </c>
      <c r="C71" t="s">
        <v>467</v>
      </c>
      <c r="D71">
        <v>61610475</v>
      </c>
    </row>
    <row r="72" spans="1:4">
      <c r="A72">
        <v>71</v>
      </c>
      <c r="B72" t="s">
        <v>458</v>
      </c>
      <c r="C72" t="s">
        <v>468</v>
      </c>
      <c r="D72">
        <v>61610487</v>
      </c>
    </row>
    <row r="73" spans="1:4">
      <c r="A73">
        <v>72</v>
      </c>
      <c r="B73" t="s">
        <v>458</v>
      </c>
      <c r="C73" t="s">
        <v>469</v>
      </c>
      <c r="D73">
        <v>61610472</v>
      </c>
    </row>
    <row r="74" spans="1:4">
      <c r="A74">
        <v>73</v>
      </c>
      <c r="B74" t="s">
        <v>458</v>
      </c>
      <c r="C74" t="s">
        <v>470</v>
      </c>
      <c r="D74">
        <v>61610101</v>
      </c>
    </row>
    <row r="75" spans="1:4">
      <c r="A75">
        <v>74</v>
      </c>
      <c r="B75" t="s">
        <v>458</v>
      </c>
      <c r="C75" t="s">
        <v>471</v>
      </c>
      <c r="D75">
        <v>61610154</v>
      </c>
    </row>
    <row r="76" spans="1:4">
      <c r="A76">
        <v>75</v>
      </c>
      <c r="B76" t="s">
        <v>458</v>
      </c>
      <c r="C76" t="s">
        <v>472</v>
      </c>
      <c r="D76">
        <v>61610484</v>
      </c>
    </row>
    <row r="77" spans="1:4">
      <c r="A77">
        <v>76</v>
      </c>
      <c r="B77" t="s">
        <v>458</v>
      </c>
      <c r="C77" t="s">
        <v>473</v>
      </c>
      <c r="D77">
        <v>61610421</v>
      </c>
    </row>
    <row r="78" spans="1:4">
      <c r="A78">
        <v>77</v>
      </c>
      <c r="B78" t="s">
        <v>474</v>
      </c>
      <c r="C78" t="s">
        <v>475</v>
      </c>
      <c r="D78">
        <v>61612408</v>
      </c>
    </row>
    <row r="79" spans="1:4">
      <c r="A79">
        <v>78</v>
      </c>
      <c r="B79" t="s">
        <v>474</v>
      </c>
      <c r="C79" t="s">
        <v>476</v>
      </c>
      <c r="D79">
        <v>61612424</v>
      </c>
    </row>
    <row r="80" spans="1:4">
      <c r="A80">
        <v>79</v>
      </c>
      <c r="B80" t="s">
        <v>474</v>
      </c>
      <c r="C80" t="s">
        <v>477</v>
      </c>
      <c r="D80">
        <v>61612428</v>
      </c>
    </row>
    <row r="81" spans="1:4">
      <c r="A81">
        <v>80</v>
      </c>
      <c r="B81" t="s">
        <v>474</v>
      </c>
      <c r="C81" t="s">
        <v>478</v>
      </c>
      <c r="D81">
        <v>61612432</v>
      </c>
    </row>
    <row r="82" spans="1:4">
      <c r="A82">
        <v>81</v>
      </c>
      <c r="B82" t="s">
        <v>474</v>
      </c>
      <c r="C82" t="s">
        <v>474</v>
      </c>
      <c r="D82">
        <v>61612000</v>
      </c>
    </row>
    <row r="83" spans="1:4">
      <c r="A83">
        <v>82</v>
      </c>
      <c r="B83" t="s">
        <v>474</v>
      </c>
      <c r="C83" t="s">
        <v>479</v>
      </c>
      <c r="D83">
        <v>61612101</v>
      </c>
    </row>
    <row r="84" spans="1:4">
      <c r="A84">
        <v>83</v>
      </c>
      <c r="B84" t="s">
        <v>474</v>
      </c>
      <c r="C84" t="s">
        <v>480</v>
      </c>
      <c r="D84">
        <v>61612456</v>
      </c>
    </row>
    <row r="85" spans="1:4">
      <c r="A85">
        <v>84</v>
      </c>
      <c r="B85" t="s">
        <v>474</v>
      </c>
      <c r="C85" t="s">
        <v>481</v>
      </c>
      <c r="D85">
        <v>61612448</v>
      </c>
    </row>
    <row r="86" spans="1:4">
      <c r="A86">
        <v>85</v>
      </c>
      <c r="B86" t="s">
        <v>474</v>
      </c>
      <c r="C86" t="s">
        <v>482</v>
      </c>
      <c r="D86">
        <v>61612460</v>
      </c>
    </row>
    <row r="87" spans="1:4">
      <c r="A87">
        <v>86</v>
      </c>
      <c r="B87" t="s">
        <v>474</v>
      </c>
      <c r="C87" t="s">
        <v>483</v>
      </c>
      <c r="D87">
        <v>61612464</v>
      </c>
    </row>
    <row r="88" spans="1:4">
      <c r="A88">
        <v>87</v>
      </c>
      <c r="B88" t="s">
        <v>474</v>
      </c>
      <c r="C88" t="s">
        <v>484</v>
      </c>
      <c r="D88">
        <v>61612484</v>
      </c>
    </row>
    <row r="89" spans="1:4">
      <c r="A89">
        <v>88</v>
      </c>
      <c r="B89" t="s">
        <v>485</v>
      </c>
      <c r="C89" t="s">
        <v>486</v>
      </c>
      <c r="D89">
        <v>61615408</v>
      </c>
    </row>
    <row r="90" spans="1:4">
      <c r="A90">
        <v>89</v>
      </c>
      <c r="B90" t="s">
        <v>485</v>
      </c>
      <c r="C90" t="s">
        <v>487</v>
      </c>
      <c r="D90">
        <v>61615412</v>
      </c>
    </row>
    <row r="91" spans="1:4">
      <c r="A91">
        <v>90</v>
      </c>
      <c r="B91" t="s">
        <v>485</v>
      </c>
      <c r="C91" t="s">
        <v>488</v>
      </c>
      <c r="D91">
        <v>61615422</v>
      </c>
    </row>
    <row r="92" spans="1:4">
      <c r="A92">
        <v>91</v>
      </c>
      <c r="B92" t="s">
        <v>485</v>
      </c>
      <c r="C92" t="s">
        <v>489</v>
      </c>
      <c r="D92">
        <v>61615428</v>
      </c>
    </row>
    <row r="93" spans="1:4">
      <c r="A93">
        <v>92</v>
      </c>
      <c r="B93" t="s">
        <v>485</v>
      </c>
      <c r="C93" t="s">
        <v>490</v>
      </c>
      <c r="D93">
        <v>61615432</v>
      </c>
    </row>
    <row r="94" spans="1:4">
      <c r="A94">
        <v>93</v>
      </c>
      <c r="B94" t="s">
        <v>485</v>
      </c>
      <c r="C94" t="s">
        <v>485</v>
      </c>
      <c r="D94">
        <v>61615000</v>
      </c>
    </row>
    <row r="95" spans="1:4">
      <c r="A95">
        <v>94</v>
      </c>
      <c r="B95" t="s">
        <v>485</v>
      </c>
      <c r="C95" t="s">
        <v>491</v>
      </c>
      <c r="D95">
        <v>61615456</v>
      </c>
    </row>
    <row r="96" spans="1:4">
      <c r="A96">
        <v>95</v>
      </c>
      <c r="B96" t="s">
        <v>485</v>
      </c>
      <c r="C96" t="s">
        <v>492</v>
      </c>
      <c r="D96">
        <v>61615160</v>
      </c>
    </row>
    <row r="97" spans="1:4">
      <c r="A97">
        <v>96</v>
      </c>
      <c r="B97" t="s">
        <v>485</v>
      </c>
      <c r="C97" t="s">
        <v>493</v>
      </c>
      <c r="D97">
        <v>61615472</v>
      </c>
    </row>
    <row r="98" spans="1:4">
      <c r="A98">
        <v>97</v>
      </c>
      <c r="B98" t="s">
        <v>485</v>
      </c>
      <c r="C98" t="s">
        <v>494</v>
      </c>
      <c r="D98">
        <v>61615151</v>
      </c>
    </row>
    <row r="99" spans="1:4">
      <c r="A99">
        <v>98</v>
      </c>
      <c r="B99" t="s">
        <v>485</v>
      </c>
      <c r="C99" t="s">
        <v>495</v>
      </c>
      <c r="D99">
        <v>61615444</v>
      </c>
    </row>
    <row r="100" spans="1:4">
      <c r="A100">
        <v>99</v>
      </c>
      <c r="B100" t="s">
        <v>496</v>
      </c>
      <c r="C100" t="s">
        <v>497</v>
      </c>
      <c r="D100">
        <v>61617406</v>
      </c>
    </row>
    <row r="101" spans="1:4">
      <c r="A101">
        <v>100</v>
      </c>
      <c r="B101" t="s">
        <v>496</v>
      </c>
      <c r="C101" t="s">
        <v>498</v>
      </c>
      <c r="D101">
        <v>61617412</v>
      </c>
    </row>
    <row r="102" spans="1:4">
      <c r="A102">
        <v>101</v>
      </c>
      <c r="B102" t="s">
        <v>496</v>
      </c>
      <c r="C102" t="s">
        <v>499</v>
      </c>
      <c r="D102">
        <v>61617415</v>
      </c>
    </row>
    <row r="103" spans="1:4">
      <c r="A103">
        <v>102</v>
      </c>
      <c r="B103" t="s">
        <v>496</v>
      </c>
      <c r="C103" t="s">
        <v>500</v>
      </c>
      <c r="D103">
        <v>61617418</v>
      </c>
    </row>
    <row r="104" spans="1:4">
      <c r="A104">
        <v>103</v>
      </c>
      <c r="B104" t="s">
        <v>496</v>
      </c>
      <c r="C104" t="s">
        <v>501</v>
      </c>
      <c r="D104">
        <v>61617421</v>
      </c>
    </row>
    <row r="105" spans="1:4">
      <c r="A105">
        <v>104</v>
      </c>
      <c r="B105" t="s">
        <v>496</v>
      </c>
      <c r="C105" t="s">
        <v>502</v>
      </c>
      <c r="D105">
        <v>61617476</v>
      </c>
    </row>
    <row r="106" spans="1:4">
      <c r="A106">
        <v>105</v>
      </c>
      <c r="B106" t="s">
        <v>496</v>
      </c>
      <c r="C106" t="s">
        <v>503</v>
      </c>
      <c r="D106">
        <v>61617433</v>
      </c>
    </row>
    <row r="107" spans="1:4">
      <c r="A107">
        <v>106</v>
      </c>
      <c r="B107" t="s">
        <v>496</v>
      </c>
      <c r="C107" t="s">
        <v>504</v>
      </c>
      <c r="D107">
        <v>61617439</v>
      </c>
    </row>
    <row r="108" spans="1:4">
      <c r="A108">
        <v>107</v>
      </c>
      <c r="B108" t="s">
        <v>496</v>
      </c>
      <c r="C108" t="s">
        <v>496</v>
      </c>
      <c r="D108">
        <v>61617000</v>
      </c>
    </row>
    <row r="109" spans="1:4">
      <c r="A109">
        <v>108</v>
      </c>
      <c r="B109" t="s">
        <v>496</v>
      </c>
      <c r="C109" t="s">
        <v>505</v>
      </c>
      <c r="D109">
        <v>61617101</v>
      </c>
    </row>
    <row r="110" spans="1:4">
      <c r="A110">
        <v>109</v>
      </c>
      <c r="B110" t="s">
        <v>496</v>
      </c>
      <c r="C110" t="s">
        <v>506</v>
      </c>
      <c r="D110">
        <v>61617448</v>
      </c>
    </row>
    <row r="111" spans="1:4">
      <c r="A111">
        <v>110</v>
      </c>
      <c r="B111" t="s">
        <v>496</v>
      </c>
      <c r="C111" t="s">
        <v>507</v>
      </c>
      <c r="D111">
        <v>61617154</v>
      </c>
    </row>
    <row r="112" spans="1:4">
      <c r="A112">
        <v>111</v>
      </c>
      <c r="B112" t="s">
        <v>496</v>
      </c>
      <c r="C112" t="s">
        <v>508</v>
      </c>
      <c r="D112">
        <v>61617451</v>
      </c>
    </row>
    <row r="113" spans="1:4">
      <c r="A113">
        <v>112</v>
      </c>
      <c r="B113" t="s">
        <v>496</v>
      </c>
      <c r="C113" t="s">
        <v>509</v>
      </c>
      <c r="D113">
        <v>61617457</v>
      </c>
    </row>
    <row r="114" spans="1:4">
      <c r="A114">
        <v>113</v>
      </c>
      <c r="B114" t="s">
        <v>496</v>
      </c>
      <c r="C114" t="s">
        <v>510</v>
      </c>
      <c r="D114">
        <v>61617460</v>
      </c>
    </row>
    <row r="115" spans="1:4">
      <c r="A115">
        <v>114</v>
      </c>
      <c r="B115" t="s">
        <v>496</v>
      </c>
      <c r="C115" t="s">
        <v>511</v>
      </c>
      <c r="D115">
        <v>61617467</v>
      </c>
    </row>
    <row r="116" spans="1:4">
      <c r="A116">
        <v>115</v>
      </c>
      <c r="B116" t="s">
        <v>496</v>
      </c>
      <c r="C116" t="s">
        <v>512</v>
      </c>
      <c r="D116">
        <v>61617470</v>
      </c>
    </row>
    <row r="117" spans="1:4">
      <c r="A117">
        <v>116</v>
      </c>
      <c r="B117" t="s">
        <v>496</v>
      </c>
      <c r="C117" t="s">
        <v>513</v>
      </c>
      <c r="D117">
        <v>61617473</v>
      </c>
    </row>
    <row r="118" spans="1:4">
      <c r="A118">
        <v>117</v>
      </c>
      <c r="B118" t="s">
        <v>496</v>
      </c>
      <c r="C118" t="s">
        <v>514</v>
      </c>
      <c r="D118">
        <v>61617485</v>
      </c>
    </row>
    <row r="119" spans="1:4">
      <c r="A119">
        <v>118</v>
      </c>
      <c r="B119" t="s">
        <v>496</v>
      </c>
      <c r="C119" t="s">
        <v>515</v>
      </c>
      <c r="D119">
        <v>61617491</v>
      </c>
    </row>
    <row r="120" spans="1:4">
      <c r="A120">
        <v>119</v>
      </c>
      <c r="B120" t="s">
        <v>516</v>
      </c>
      <c r="C120" t="s">
        <v>517</v>
      </c>
      <c r="D120">
        <v>61623420</v>
      </c>
    </row>
    <row r="121" spans="1:4">
      <c r="A121">
        <v>120</v>
      </c>
      <c r="B121" t="s">
        <v>516</v>
      </c>
      <c r="C121" t="s">
        <v>518</v>
      </c>
      <c r="D121">
        <v>61623425</v>
      </c>
    </row>
    <row r="122" spans="1:4">
      <c r="A122">
        <v>121</v>
      </c>
      <c r="B122" t="s">
        <v>516</v>
      </c>
      <c r="C122" t="s">
        <v>519</v>
      </c>
      <c r="D122">
        <v>61623435</v>
      </c>
    </row>
    <row r="123" spans="1:4">
      <c r="A123">
        <v>122</v>
      </c>
      <c r="B123" t="s">
        <v>516</v>
      </c>
      <c r="C123" t="s">
        <v>516</v>
      </c>
      <c r="D123">
        <v>61623000</v>
      </c>
    </row>
    <row r="124" spans="1:4">
      <c r="A124">
        <v>123</v>
      </c>
      <c r="B124" t="s">
        <v>516</v>
      </c>
      <c r="C124" t="s">
        <v>520</v>
      </c>
      <c r="D124">
        <v>61623151</v>
      </c>
    </row>
    <row r="125" spans="1:4">
      <c r="A125">
        <v>124</v>
      </c>
      <c r="B125" t="s">
        <v>516</v>
      </c>
      <c r="C125" t="s">
        <v>521</v>
      </c>
      <c r="D125">
        <v>61623450</v>
      </c>
    </row>
    <row r="126" spans="1:4">
      <c r="A126">
        <v>125</v>
      </c>
      <c r="B126" t="s">
        <v>522</v>
      </c>
      <c r="C126" t="s">
        <v>523</v>
      </c>
      <c r="D126">
        <v>61625435</v>
      </c>
    </row>
    <row r="127" spans="1:4">
      <c r="A127">
        <v>126</v>
      </c>
      <c r="B127" t="s">
        <v>522</v>
      </c>
      <c r="C127" t="s">
        <v>524</v>
      </c>
      <c r="D127">
        <v>61625440</v>
      </c>
    </row>
    <row r="128" spans="1:4">
      <c r="A128">
        <v>127</v>
      </c>
      <c r="B128" t="s">
        <v>522</v>
      </c>
      <c r="C128" t="s">
        <v>525</v>
      </c>
      <c r="D128">
        <v>61625114</v>
      </c>
    </row>
    <row r="129" spans="1:4">
      <c r="A129">
        <v>128</v>
      </c>
      <c r="B129" t="s">
        <v>522</v>
      </c>
      <c r="C129" t="s">
        <v>507</v>
      </c>
      <c r="D129">
        <v>61625445</v>
      </c>
    </row>
    <row r="130" spans="1:4">
      <c r="A130">
        <v>129</v>
      </c>
      <c r="B130" t="s">
        <v>522</v>
      </c>
      <c r="C130" t="s">
        <v>526</v>
      </c>
      <c r="D130">
        <v>61625450</v>
      </c>
    </row>
    <row r="131" spans="1:4">
      <c r="A131">
        <v>130</v>
      </c>
      <c r="B131" t="s">
        <v>522</v>
      </c>
      <c r="C131" t="s">
        <v>527</v>
      </c>
      <c r="D131">
        <v>61625455</v>
      </c>
    </row>
    <row r="132" spans="1:4">
      <c r="A132">
        <v>131</v>
      </c>
      <c r="B132" t="s">
        <v>522</v>
      </c>
      <c r="C132" t="s">
        <v>522</v>
      </c>
      <c r="D132">
        <v>61625000</v>
      </c>
    </row>
    <row r="133" spans="1:4">
      <c r="A133">
        <v>132</v>
      </c>
      <c r="B133" t="s">
        <v>522</v>
      </c>
      <c r="C133" t="s">
        <v>528</v>
      </c>
      <c r="D133">
        <v>61625151</v>
      </c>
    </row>
    <row r="134" spans="1:4">
      <c r="A134">
        <v>133</v>
      </c>
      <c r="B134" t="s">
        <v>522</v>
      </c>
      <c r="C134" t="s">
        <v>529</v>
      </c>
      <c r="D134">
        <v>61625405</v>
      </c>
    </row>
    <row r="135" spans="1:4">
      <c r="A135">
        <v>134</v>
      </c>
      <c r="B135" t="s">
        <v>530</v>
      </c>
      <c r="C135" t="s">
        <v>531</v>
      </c>
      <c r="D135">
        <v>61626406</v>
      </c>
    </row>
    <row r="136" spans="1:4">
      <c r="A136">
        <v>135</v>
      </c>
      <c r="B136" t="s">
        <v>530</v>
      </c>
      <c r="C136" t="s">
        <v>532</v>
      </c>
      <c r="D136">
        <v>61626403</v>
      </c>
    </row>
    <row r="137" spans="1:4">
      <c r="A137">
        <v>136</v>
      </c>
      <c r="B137" t="s">
        <v>530</v>
      </c>
      <c r="C137" t="s">
        <v>533</v>
      </c>
      <c r="D137">
        <v>61626424</v>
      </c>
    </row>
    <row r="138" spans="1:4">
      <c r="A138">
        <v>137</v>
      </c>
      <c r="B138" t="s">
        <v>530</v>
      </c>
      <c r="C138" t="s">
        <v>534</v>
      </c>
      <c r="D138">
        <v>61626432</v>
      </c>
    </row>
    <row r="139" spans="1:4">
      <c r="A139">
        <v>138</v>
      </c>
      <c r="B139" t="s">
        <v>530</v>
      </c>
      <c r="C139" t="s">
        <v>530</v>
      </c>
      <c r="D139">
        <v>61626000</v>
      </c>
    </row>
    <row r="140" spans="1:4">
      <c r="A140">
        <v>139</v>
      </c>
      <c r="B140" t="s">
        <v>530</v>
      </c>
      <c r="C140" t="s">
        <v>535</v>
      </c>
      <c r="D140">
        <v>61626436</v>
      </c>
    </row>
    <row r="141" spans="1:4">
      <c r="A141">
        <v>140</v>
      </c>
      <c r="B141" t="s">
        <v>530</v>
      </c>
      <c r="C141" t="s">
        <v>536</v>
      </c>
      <c r="D141">
        <v>61626412</v>
      </c>
    </row>
    <row r="142" spans="1:4">
      <c r="A142">
        <v>141</v>
      </c>
      <c r="B142" t="s">
        <v>537</v>
      </c>
      <c r="C142" t="s">
        <v>538</v>
      </c>
      <c r="D142">
        <v>61627404</v>
      </c>
    </row>
    <row r="143" spans="1:4">
      <c r="A143">
        <v>142</v>
      </c>
      <c r="B143" t="s">
        <v>537</v>
      </c>
      <c r="C143" t="s">
        <v>539</v>
      </c>
      <c r="D143">
        <v>61627406</v>
      </c>
    </row>
    <row r="144" spans="1:4">
      <c r="A144">
        <v>143</v>
      </c>
      <c r="B144" t="s">
        <v>537</v>
      </c>
      <c r="C144" t="s">
        <v>540</v>
      </c>
      <c r="D144">
        <v>61627408</v>
      </c>
    </row>
    <row r="145" spans="1:4">
      <c r="A145">
        <v>144</v>
      </c>
      <c r="B145" t="s">
        <v>537</v>
      </c>
      <c r="C145" t="s">
        <v>541</v>
      </c>
      <c r="D145">
        <v>61627416</v>
      </c>
    </row>
    <row r="146" spans="1:4">
      <c r="A146">
        <v>145</v>
      </c>
      <c r="B146" t="s">
        <v>537</v>
      </c>
      <c r="C146" t="s">
        <v>542</v>
      </c>
      <c r="D146">
        <v>61627418</v>
      </c>
    </row>
    <row r="147" spans="1:4">
      <c r="A147">
        <v>146</v>
      </c>
      <c r="B147" t="s">
        <v>537</v>
      </c>
      <c r="C147" t="s">
        <v>543</v>
      </c>
      <c r="D147">
        <v>61627424</v>
      </c>
    </row>
    <row r="148" spans="1:4">
      <c r="A148">
        <v>147</v>
      </c>
      <c r="B148" t="s">
        <v>537</v>
      </c>
      <c r="C148" t="s">
        <v>544</v>
      </c>
      <c r="D148">
        <v>61627436</v>
      </c>
    </row>
    <row r="149" spans="1:4">
      <c r="A149">
        <v>148</v>
      </c>
      <c r="B149" t="s">
        <v>537</v>
      </c>
      <c r="C149" t="s">
        <v>545</v>
      </c>
      <c r="D149">
        <v>61627476</v>
      </c>
    </row>
    <row r="150" spans="1:4">
      <c r="A150">
        <v>149</v>
      </c>
      <c r="B150" t="s">
        <v>537</v>
      </c>
      <c r="C150" t="s">
        <v>546</v>
      </c>
      <c r="D150">
        <v>61627456</v>
      </c>
    </row>
    <row r="151" spans="1:4">
      <c r="A151">
        <v>150</v>
      </c>
      <c r="B151" t="s">
        <v>537</v>
      </c>
      <c r="C151" t="s">
        <v>537</v>
      </c>
      <c r="D151">
        <v>61627000</v>
      </c>
    </row>
    <row r="152" spans="1:4">
      <c r="A152">
        <v>151</v>
      </c>
      <c r="B152" t="s">
        <v>537</v>
      </c>
      <c r="C152" t="s">
        <v>547</v>
      </c>
      <c r="D152">
        <v>61627101</v>
      </c>
    </row>
    <row r="153" spans="1:4">
      <c r="A153">
        <v>152</v>
      </c>
      <c r="B153" t="s">
        <v>537</v>
      </c>
      <c r="C153" t="s">
        <v>548</v>
      </c>
      <c r="D153">
        <v>61627460</v>
      </c>
    </row>
    <row r="154" spans="1:4">
      <c r="A154">
        <v>153</v>
      </c>
      <c r="B154" t="s">
        <v>537</v>
      </c>
      <c r="C154" t="s">
        <v>549</v>
      </c>
      <c r="D154">
        <v>61627472</v>
      </c>
    </row>
    <row r="155" spans="1:4">
      <c r="A155">
        <v>154</v>
      </c>
      <c r="B155" t="s">
        <v>537</v>
      </c>
      <c r="C155" t="s">
        <v>550</v>
      </c>
      <c r="D155">
        <v>61627464</v>
      </c>
    </row>
    <row r="156" spans="1:4">
      <c r="A156">
        <v>155</v>
      </c>
      <c r="B156" t="s">
        <v>551</v>
      </c>
      <c r="C156" t="s">
        <v>538</v>
      </c>
      <c r="D156">
        <v>61630405</v>
      </c>
    </row>
    <row r="157" spans="1:4">
      <c r="A157">
        <v>156</v>
      </c>
      <c r="B157" t="s">
        <v>551</v>
      </c>
      <c r="C157" t="s">
        <v>552</v>
      </c>
      <c r="D157">
        <v>61630415</v>
      </c>
    </row>
    <row r="158" spans="1:4">
      <c r="A158">
        <v>157</v>
      </c>
      <c r="B158" t="s">
        <v>551</v>
      </c>
      <c r="C158" t="s">
        <v>553</v>
      </c>
      <c r="D158">
        <v>61630420</v>
      </c>
    </row>
    <row r="159" spans="1:4">
      <c r="A159">
        <v>158</v>
      </c>
      <c r="B159" t="s">
        <v>551</v>
      </c>
      <c r="C159" t="s">
        <v>554</v>
      </c>
      <c r="D159">
        <v>61630450</v>
      </c>
    </row>
    <row r="160" spans="1:4">
      <c r="A160">
        <v>159</v>
      </c>
      <c r="B160" t="s">
        <v>551</v>
      </c>
      <c r="C160" t="s">
        <v>555</v>
      </c>
      <c r="D160">
        <v>61630460</v>
      </c>
    </row>
    <row r="161" spans="1:4">
      <c r="A161">
        <v>160</v>
      </c>
      <c r="B161" t="s">
        <v>551</v>
      </c>
      <c r="C161" t="s">
        <v>551</v>
      </c>
      <c r="D161">
        <v>61630000</v>
      </c>
    </row>
    <row r="162" spans="1:4">
      <c r="A162">
        <v>161</v>
      </c>
      <c r="B162" t="s">
        <v>551</v>
      </c>
      <c r="C162" t="s">
        <v>556</v>
      </c>
      <c r="D162">
        <v>61630101</v>
      </c>
    </row>
    <row r="163" spans="1:4">
      <c r="A163">
        <v>162</v>
      </c>
      <c r="B163" t="s">
        <v>557</v>
      </c>
      <c r="C163" t="s">
        <v>558</v>
      </c>
      <c r="D163">
        <v>61634402</v>
      </c>
    </row>
    <row r="164" spans="1:4">
      <c r="A164">
        <v>163</v>
      </c>
      <c r="B164" t="s">
        <v>557</v>
      </c>
      <c r="C164" t="s">
        <v>559</v>
      </c>
      <c r="D164">
        <v>61634409</v>
      </c>
    </row>
    <row r="165" spans="1:4">
      <c r="A165">
        <v>164</v>
      </c>
      <c r="B165" t="s">
        <v>557</v>
      </c>
      <c r="C165" t="s">
        <v>560</v>
      </c>
      <c r="D165">
        <v>61634412</v>
      </c>
    </row>
    <row r="166" spans="1:4">
      <c r="A166">
        <v>165</v>
      </c>
      <c r="B166" t="s">
        <v>557</v>
      </c>
      <c r="C166" t="s">
        <v>561</v>
      </c>
      <c r="D166">
        <v>61634415</v>
      </c>
    </row>
    <row r="167" spans="1:4">
      <c r="A167">
        <v>166</v>
      </c>
      <c r="B167" t="s">
        <v>557</v>
      </c>
      <c r="C167" t="s">
        <v>562</v>
      </c>
      <c r="D167">
        <v>61634427</v>
      </c>
    </row>
    <row r="168" spans="1:4">
      <c r="A168">
        <v>167</v>
      </c>
      <c r="B168" t="s">
        <v>557</v>
      </c>
      <c r="C168" t="s">
        <v>563</v>
      </c>
      <c r="D168">
        <v>61634430</v>
      </c>
    </row>
    <row r="169" spans="1:4">
      <c r="A169">
        <v>168</v>
      </c>
      <c r="B169" t="s">
        <v>557</v>
      </c>
      <c r="C169" t="s">
        <v>564</v>
      </c>
      <c r="D169">
        <v>61634433</v>
      </c>
    </row>
    <row r="170" spans="1:4">
      <c r="A170">
        <v>169</v>
      </c>
      <c r="B170" t="s">
        <v>557</v>
      </c>
      <c r="C170" t="s">
        <v>565</v>
      </c>
      <c r="D170">
        <v>61634436</v>
      </c>
    </row>
    <row r="171" spans="1:4">
      <c r="A171">
        <v>170</v>
      </c>
      <c r="B171" t="s">
        <v>557</v>
      </c>
      <c r="C171" t="s">
        <v>566</v>
      </c>
      <c r="D171">
        <v>61634439</v>
      </c>
    </row>
    <row r="172" spans="1:4">
      <c r="A172">
        <v>171</v>
      </c>
      <c r="B172" t="s">
        <v>557</v>
      </c>
      <c r="C172" t="s">
        <v>567</v>
      </c>
      <c r="D172">
        <v>61634485</v>
      </c>
    </row>
    <row r="173" spans="1:4">
      <c r="A173">
        <v>172</v>
      </c>
      <c r="B173" t="s">
        <v>557</v>
      </c>
      <c r="C173" t="s">
        <v>479</v>
      </c>
      <c r="D173">
        <v>61634451</v>
      </c>
    </row>
    <row r="174" spans="1:4">
      <c r="A174">
        <v>173</v>
      </c>
      <c r="B174" t="s">
        <v>557</v>
      </c>
      <c r="C174" t="s">
        <v>568</v>
      </c>
      <c r="D174">
        <v>61634457</v>
      </c>
    </row>
    <row r="175" spans="1:4">
      <c r="A175">
        <v>174</v>
      </c>
      <c r="B175" t="s">
        <v>557</v>
      </c>
      <c r="C175" t="s">
        <v>569</v>
      </c>
      <c r="D175">
        <v>61634460</v>
      </c>
    </row>
    <row r="176" spans="1:4">
      <c r="A176">
        <v>175</v>
      </c>
      <c r="B176" t="s">
        <v>557</v>
      </c>
      <c r="C176" t="s">
        <v>570</v>
      </c>
      <c r="D176">
        <v>61634401</v>
      </c>
    </row>
    <row r="177" spans="1:4">
      <c r="A177">
        <v>176</v>
      </c>
      <c r="B177" t="s">
        <v>557</v>
      </c>
      <c r="C177" t="s">
        <v>571</v>
      </c>
      <c r="D177">
        <v>61634475</v>
      </c>
    </row>
    <row r="178" spans="1:4">
      <c r="A178">
        <v>177</v>
      </c>
      <c r="B178" t="s">
        <v>557</v>
      </c>
      <c r="C178" t="s">
        <v>572</v>
      </c>
      <c r="D178">
        <v>61634478</v>
      </c>
    </row>
    <row r="179" spans="1:4">
      <c r="A179">
        <v>178</v>
      </c>
      <c r="B179" t="s">
        <v>557</v>
      </c>
      <c r="C179" t="s">
        <v>573</v>
      </c>
      <c r="D179">
        <v>61634483</v>
      </c>
    </row>
    <row r="180" spans="1:4">
      <c r="A180">
        <v>179</v>
      </c>
      <c r="B180" t="s">
        <v>557</v>
      </c>
      <c r="C180" t="s">
        <v>574</v>
      </c>
      <c r="D180">
        <v>61634490</v>
      </c>
    </row>
    <row r="181" spans="1:4">
      <c r="A181">
        <v>180</v>
      </c>
      <c r="B181" t="s">
        <v>557</v>
      </c>
      <c r="C181" t="s">
        <v>557</v>
      </c>
      <c r="D181">
        <v>61634000</v>
      </c>
    </row>
    <row r="182" spans="1:4">
      <c r="A182">
        <v>181</v>
      </c>
      <c r="B182" t="s">
        <v>557</v>
      </c>
      <c r="C182" t="s">
        <v>575</v>
      </c>
      <c r="D182">
        <v>61634495</v>
      </c>
    </row>
    <row r="183" spans="1:4">
      <c r="A183">
        <v>182</v>
      </c>
      <c r="B183" t="s">
        <v>557</v>
      </c>
      <c r="C183" t="s">
        <v>576</v>
      </c>
      <c r="D183">
        <v>61634496</v>
      </c>
    </row>
    <row r="184" spans="1:4">
      <c r="A184">
        <v>183</v>
      </c>
      <c r="B184" t="s">
        <v>557</v>
      </c>
      <c r="C184" t="s">
        <v>577</v>
      </c>
      <c r="D184">
        <v>61634498</v>
      </c>
    </row>
    <row r="185" spans="1:4">
      <c r="A185">
        <v>184</v>
      </c>
      <c r="B185" t="s">
        <v>578</v>
      </c>
      <c r="C185" t="s">
        <v>579</v>
      </c>
      <c r="D185">
        <v>61637435</v>
      </c>
    </row>
    <row r="186" spans="1:4">
      <c r="A186">
        <v>185</v>
      </c>
      <c r="B186" t="s">
        <v>578</v>
      </c>
      <c r="C186" t="s">
        <v>580</v>
      </c>
      <c r="D186">
        <v>61637410</v>
      </c>
    </row>
    <row r="187" spans="1:4">
      <c r="A187">
        <v>186</v>
      </c>
      <c r="B187" t="s">
        <v>578</v>
      </c>
      <c r="C187" t="s">
        <v>581</v>
      </c>
      <c r="D187">
        <v>61637405</v>
      </c>
    </row>
    <row r="188" spans="1:4">
      <c r="A188">
        <v>187</v>
      </c>
      <c r="B188" t="s">
        <v>578</v>
      </c>
      <c r="C188" t="s">
        <v>582</v>
      </c>
      <c r="D188">
        <v>61637430</v>
      </c>
    </row>
    <row r="189" spans="1:4">
      <c r="A189">
        <v>188</v>
      </c>
      <c r="B189" t="s">
        <v>578</v>
      </c>
      <c r="C189" t="s">
        <v>578</v>
      </c>
      <c r="D189">
        <v>61637000</v>
      </c>
    </row>
    <row r="190" spans="1:4">
      <c r="A190">
        <v>189</v>
      </c>
      <c r="B190" t="s">
        <v>578</v>
      </c>
      <c r="C190" t="s">
        <v>583</v>
      </c>
      <c r="D190">
        <v>61637151</v>
      </c>
    </row>
    <row r="191" spans="1:4">
      <c r="A191">
        <v>190</v>
      </c>
      <c r="B191" t="s">
        <v>584</v>
      </c>
      <c r="C191" t="s">
        <v>459</v>
      </c>
      <c r="D191">
        <v>61640403</v>
      </c>
    </row>
    <row r="192" spans="1:4">
      <c r="A192">
        <v>191</v>
      </c>
      <c r="B192" t="s">
        <v>584</v>
      </c>
      <c r="C192" t="s">
        <v>585</v>
      </c>
      <c r="D192">
        <v>61640412</v>
      </c>
    </row>
    <row r="193" spans="1:4">
      <c r="A193">
        <v>192</v>
      </c>
      <c r="B193" t="s">
        <v>584</v>
      </c>
      <c r="C193" t="s">
        <v>586</v>
      </c>
      <c r="D193">
        <v>61640415</v>
      </c>
    </row>
    <row r="194" spans="1:4">
      <c r="A194">
        <v>193</v>
      </c>
      <c r="B194" t="s">
        <v>584</v>
      </c>
      <c r="C194" t="s">
        <v>559</v>
      </c>
      <c r="D194">
        <v>61640424</v>
      </c>
    </row>
    <row r="195" spans="1:4">
      <c r="A195">
        <v>194</v>
      </c>
      <c r="B195" t="s">
        <v>584</v>
      </c>
      <c r="C195" t="s">
        <v>587</v>
      </c>
      <c r="D195">
        <v>61640430</v>
      </c>
    </row>
    <row r="196" spans="1:4">
      <c r="A196">
        <v>195</v>
      </c>
      <c r="B196" t="s">
        <v>584</v>
      </c>
      <c r="C196" t="s">
        <v>588</v>
      </c>
      <c r="D196">
        <v>61640436</v>
      </c>
    </row>
    <row r="197" spans="1:4">
      <c r="A197">
        <v>196</v>
      </c>
      <c r="B197" t="s">
        <v>584</v>
      </c>
      <c r="C197" t="s">
        <v>589</v>
      </c>
      <c r="D197">
        <v>61640442</v>
      </c>
    </row>
    <row r="198" spans="1:4">
      <c r="A198">
        <v>197</v>
      </c>
      <c r="B198" t="s">
        <v>584</v>
      </c>
      <c r="C198" t="s">
        <v>590</v>
      </c>
      <c r="D198">
        <v>61640448</v>
      </c>
    </row>
    <row r="199" spans="1:4">
      <c r="A199">
        <v>198</v>
      </c>
      <c r="B199" t="s">
        <v>584</v>
      </c>
      <c r="C199" t="s">
        <v>591</v>
      </c>
      <c r="D199">
        <v>61640451</v>
      </c>
    </row>
    <row r="200" spans="1:4">
      <c r="A200">
        <v>199</v>
      </c>
      <c r="B200" t="s">
        <v>584</v>
      </c>
      <c r="C200" t="s">
        <v>592</v>
      </c>
      <c r="D200">
        <v>61640454</v>
      </c>
    </row>
    <row r="201" spans="1:4">
      <c r="A201">
        <v>200</v>
      </c>
      <c r="B201" t="s">
        <v>584</v>
      </c>
      <c r="C201" t="s">
        <v>584</v>
      </c>
      <c r="D201">
        <v>61640000</v>
      </c>
    </row>
    <row r="202" spans="1:4">
      <c r="A202">
        <v>201</v>
      </c>
      <c r="B202" t="s">
        <v>584</v>
      </c>
      <c r="C202" t="s">
        <v>593</v>
      </c>
      <c r="D202">
        <v>61640151</v>
      </c>
    </row>
    <row r="203" spans="1:4">
      <c r="A203">
        <v>202</v>
      </c>
      <c r="B203" t="s">
        <v>584</v>
      </c>
      <c r="C203" t="s">
        <v>594</v>
      </c>
      <c r="D203">
        <v>61640469</v>
      </c>
    </row>
    <row r="204" spans="1:4">
      <c r="A204">
        <v>203</v>
      </c>
      <c r="B204" t="s">
        <v>584</v>
      </c>
      <c r="C204" t="s">
        <v>595</v>
      </c>
      <c r="D204">
        <v>61640472</v>
      </c>
    </row>
    <row r="205" spans="1:4">
      <c r="A205">
        <v>204</v>
      </c>
      <c r="B205" t="s">
        <v>584</v>
      </c>
      <c r="C205" t="s">
        <v>596</v>
      </c>
      <c r="D205">
        <v>61640481</v>
      </c>
    </row>
    <row r="206" spans="1:4">
      <c r="A206">
        <v>205</v>
      </c>
      <c r="B206" t="s">
        <v>597</v>
      </c>
      <c r="C206" t="s">
        <v>598</v>
      </c>
      <c r="D206">
        <v>61642403</v>
      </c>
    </row>
    <row r="207" spans="1:4">
      <c r="A207">
        <v>206</v>
      </c>
      <c r="B207" t="s">
        <v>597</v>
      </c>
      <c r="C207" t="s">
        <v>538</v>
      </c>
      <c r="D207">
        <v>61642406</v>
      </c>
    </row>
    <row r="208" spans="1:4">
      <c r="A208">
        <v>207</v>
      </c>
      <c r="B208" t="s">
        <v>597</v>
      </c>
      <c r="C208" t="s">
        <v>599</v>
      </c>
      <c r="D208">
        <v>61642415</v>
      </c>
    </row>
    <row r="209" spans="1:4">
      <c r="A209">
        <v>208</v>
      </c>
      <c r="B209" t="s">
        <v>597</v>
      </c>
      <c r="C209" t="s">
        <v>600</v>
      </c>
      <c r="D209">
        <v>61642408</v>
      </c>
    </row>
    <row r="210" spans="1:4">
      <c r="A210">
        <v>209</v>
      </c>
      <c r="B210" t="s">
        <v>597</v>
      </c>
      <c r="C210" t="s">
        <v>601</v>
      </c>
      <c r="D210">
        <v>61642418</v>
      </c>
    </row>
    <row r="211" spans="1:4">
      <c r="A211">
        <v>210</v>
      </c>
      <c r="B211" t="s">
        <v>597</v>
      </c>
      <c r="C211" t="s">
        <v>602</v>
      </c>
      <c r="D211">
        <v>61642420</v>
      </c>
    </row>
    <row r="212" spans="1:4">
      <c r="A212">
        <v>211</v>
      </c>
      <c r="B212" t="s">
        <v>597</v>
      </c>
      <c r="C212" t="s">
        <v>603</v>
      </c>
      <c r="D212">
        <v>61642466</v>
      </c>
    </row>
    <row r="213" spans="1:4">
      <c r="A213">
        <v>212</v>
      </c>
      <c r="B213" t="s">
        <v>597</v>
      </c>
      <c r="C213" t="s">
        <v>604</v>
      </c>
      <c r="D213">
        <v>61642424</v>
      </c>
    </row>
    <row r="214" spans="1:4">
      <c r="A214">
        <v>213</v>
      </c>
      <c r="B214" t="s">
        <v>597</v>
      </c>
      <c r="C214" t="s">
        <v>605</v>
      </c>
      <c r="D214">
        <v>61642433</v>
      </c>
    </row>
    <row r="215" spans="1:4">
      <c r="A215">
        <v>214</v>
      </c>
      <c r="B215" t="s">
        <v>597</v>
      </c>
      <c r="C215" t="s">
        <v>606</v>
      </c>
      <c r="D215">
        <v>61642439</v>
      </c>
    </row>
    <row r="216" spans="1:4">
      <c r="A216">
        <v>215</v>
      </c>
      <c r="B216" t="s">
        <v>597</v>
      </c>
      <c r="C216" t="s">
        <v>607</v>
      </c>
      <c r="D216">
        <v>61642448</v>
      </c>
    </row>
    <row r="217" spans="1:4">
      <c r="A217">
        <v>216</v>
      </c>
      <c r="B217" t="s">
        <v>597</v>
      </c>
      <c r="C217" t="s">
        <v>608</v>
      </c>
      <c r="D217">
        <v>61642454</v>
      </c>
    </row>
    <row r="218" spans="1:4">
      <c r="A218">
        <v>217</v>
      </c>
      <c r="B218" t="s">
        <v>597</v>
      </c>
      <c r="C218" t="s">
        <v>609</v>
      </c>
      <c r="D218">
        <v>61642464</v>
      </c>
    </row>
    <row r="219" spans="1:4">
      <c r="A219">
        <v>218</v>
      </c>
      <c r="B219" t="s">
        <v>597</v>
      </c>
      <c r="C219" t="s">
        <v>597</v>
      </c>
      <c r="D219">
        <v>61642000</v>
      </c>
    </row>
    <row r="220" spans="1:4">
      <c r="A220">
        <v>219</v>
      </c>
      <c r="B220" t="s">
        <v>597</v>
      </c>
      <c r="C220" t="s">
        <v>610</v>
      </c>
      <c r="D220">
        <v>61642470</v>
      </c>
    </row>
    <row r="221" spans="1:4">
      <c r="A221">
        <v>220</v>
      </c>
      <c r="B221" t="s">
        <v>597</v>
      </c>
      <c r="C221" t="s">
        <v>611</v>
      </c>
      <c r="D221">
        <v>61642463</v>
      </c>
    </row>
    <row r="222" spans="1:4">
      <c r="A222">
        <v>221</v>
      </c>
      <c r="B222" t="s">
        <v>612</v>
      </c>
      <c r="C222" t="s">
        <v>613</v>
      </c>
      <c r="D222">
        <v>61644412</v>
      </c>
    </row>
    <row r="223" spans="1:4">
      <c r="A223">
        <v>222</v>
      </c>
      <c r="B223" t="s">
        <v>612</v>
      </c>
      <c r="C223" t="s">
        <v>614</v>
      </c>
      <c r="D223">
        <v>61644415</v>
      </c>
    </row>
    <row r="224" spans="1:4">
      <c r="A224">
        <v>223</v>
      </c>
      <c r="B224" t="s">
        <v>612</v>
      </c>
      <c r="C224" t="s">
        <v>615</v>
      </c>
      <c r="D224">
        <v>61644430</v>
      </c>
    </row>
    <row r="225" spans="1:4">
      <c r="A225">
        <v>224</v>
      </c>
      <c r="B225" t="s">
        <v>612</v>
      </c>
      <c r="C225" t="s">
        <v>616</v>
      </c>
      <c r="D225">
        <v>61644445</v>
      </c>
    </row>
    <row r="226" spans="1:4">
      <c r="A226">
        <v>225</v>
      </c>
      <c r="B226" t="s">
        <v>612</v>
      </c>
      <c r="C226" t="s">
        <v>617</v>
      </c>
      <c r="D226">
        <v>61644154</v>
      </c>
    </row>
    <row r="227" spans="1:4">
      <c r="A227">
        <v>226</v>
      </c>
      <c r="B227" t="s">
        <v>612</v>
      </c>
      <c r="C227" t="s">
        <v>618</v>
      </c>
      <c r="D227">
        <v>61644157</v>
      </c>
    </row>
    <row r="228" spans="1:4">
      <c r="A228">
        <v>227</v>
      </c>
      <c r="B228" t="s">
        <v>612</v>
      </c>
      <c r="C228" t="s">
        <v>573</v>
      </c>
      <c r="D228">
        <v>61644478</v>
      </c>
    </row>
    <row r="229" spans="1:4">
      <c r="A229">
        <v>228</v>
      </c>
      <c r="B229" t="s">
        <v>612</v>
      </c>
      <c r="C229" t="s">
        <v>612</v>
      </c>
      <c r="D229">
        <v>61644000</v>
      </c>
    </row>
    <row r="230" spans="1:4">
      <c r="A230">
        <v>229</v>
      </c>
      <c r="B230" t="s">
        <v>612</v>
      </c>
      <c r="C230" t="s">
        <v>619</v>
      </c>
      <c r="D230">
        <v>61644488</v>
      </c>
    </row>
    <row r="231" spans="1:4">
      <c r="A231">
        <v>230</v>
      </c>
      <c r="B231" t="s">
        <v>612</v>
      </c>
      <c r="C231" t="s">
        <v>620</v>
      </c>
      <c r="D231">
        <v>61644496</v>
      </c>
    </row>
    <row r="232" spans="1:4">
      <c r="A232">
        <v>231</v>
      </c>
      <c r="B232" t="s">
        <v>621</v>
      </c>
      <c r="C232" t="s">
        <v>622</v>
      </c>
      <c r="D232">
        <v>61646409</v>
      </c>
    </row>
    <row r="233" spans="1:4">
      <c r="A233">
        <v>232</v>
      </c>
      <c r="B233" t="s">
        <v>621</v>
      </c>
      <c r="C233" t="s">
        <v>601</v>
      </c>
      <c r="D233">
        <v>61646415</v>
      </c>
    </row>
    <row r="234" spans="1:4">
      <c r="A234">
        <v>233</v>
      </c>
      <c r="B234" t="s">
        <v>621</v>
      </c>
      <c r="C234" t="s">
        <v>623</v>
      </c>
      <c r="D234">
        <v>61646434</v>
      </c>
    </row>
    <row r="235" spans="1:4">
      <c r="A235">
        <v>234</v>
      </c>
      <c r="B235" t="s">
        <v>621</v>
      </c>
      <c r="C235" t="s">
        <v>624</v>
      </c>
      <c r="D235">
        <v>61646443</v>
      </c>
    </row>
    <row r="236" spans="1:4">
      <c r="A236">
        <v>235</v>
      </c>
      <c r="B236" t="s">
        <v>621</v>
      </c>
      <c r="C236" t="s">
        <v>625</v>
      </c>
      <c r="D236">
        <v>61646446</v>
      </c>
    </row>
    <row r="237" spans="1:4">
      <c r="A237">
        <v>236</v>
      </c>
      <c r="B237" t="s">
        <v>621</v>
      </c>
      <c r="C237" t="s">
        <v>626</v>
      </c>
      <c r="D237">
        <v>61646452</v>
      </c>
    </row>
    <row r="238" spans="1:4">
      <c r="A238">
        <v>237</v>
      </c>
      <c r="B238" t="s">
        <v>621</v>
      </c>
      <c r="C238" t="s">
        <v>627</v>
      </c>
      <c r="D238">
        <v>61646488</v>
      </c>
    </row>
    <row r="239" spans="1:4">
      <c r="A239">
        <v>238</v>
      </c>
      <c r="B239" t="s">
        <v>621</v>
      </c>
      <c r="C239" t="s">
        <v>628</v>
      </c>
      <c r="D239">
        <v>61646455</v>
      </c>
    </row>
    <row r="240" spans="1:4">
      <c r="A240">
        <v>239</v>
      </c>
      <c r="B240" t="s">
        <v>621</v>
      </c>
      <c r="C240" t="s">
        <v>629</v>
      </c>
      <c r="D240">
        <v>61646458</v>
      </c>
    </row>
    <row r="241" spans="1:4">
      <c r="A241">
        <v>240</v>
      </c>
      <c r="B241" t="s">
        <v>621</v>
      </c>
      <c r="C241" t="s">
        <v>630</v>
      </c>
      <c r="D241">
        <v>61646461</v>
      </c>
    </row>
    <row r="242" spans="1:4">
      <c r="A242">
        <v>241</v>
      </c>
      <c r="B242" t="s">
        <v>621</v>
      </c>
      <c r="C242" t="s">
        <v>631</v>
      </c>
      <c r="D242">
        <v>61646473</v>
      </c>
    </row>
    <row r="243" spans="1:4">
      <c r="A243">
        <v>242</v>
      </c>
      <c r="B243" t="s">
        <v>621</v>
      </c>
      <c r="C243" t="s">
        <v>632</v>
      </c>
      <c r="D243">
        <v>61646476</v>
      </c>
    </row>
    <row r="244" spans="1:4">
      <c r="A244">
        <v>243</v>
      </c>
      <c r="B244" t="s">
        <v>621</v>
      </c>
      <c r="C244" t="s">
        <v>633</v>
      </c>
      <c r="D244">
        <v>61646485</v>
      </c>
    </row>
    <row r="245" spans="1:4">
      <c r="A245">
        <v>244</v>
      </c>
      <c r="B245" t="s">
        <v>621</v>
      </c>
      <c r="C245" t="s">
        <v>634</v>
      </c>
      <c r="D245">
        <v>61646101</v>
      </c>
    </row>
    <row r="246" spans="1:4">
      <c r="A246">
        <v>245</v>
      </c>
      <c r="B246" t="s">
        <v>621</v>
      </c>
      <c r="C246" t="s">
        <v>621</v>
      </c>
      <c r="D246">
        <v>61646000</v>
      </c>
    </row>
    <row r="247" spans="1:4">
      <c r="A247">
        <v>246</v>
      </c>
      <c r="B247" t="s">
        <v>621</v>
      </c>
      <c r="C247" t="s">
        <v>635</v>
      </c>
      <c r="D247">
        <v>61646493</v>
      </c>
    </row>
    <row r="248" spans="1:4">
      <c r="A248">
        <v>247</v>
      </c>
      <c r="B248" t="s">
        <v>621</v>
      </c>
      <c r="C248" t="s">
        <v>636</v>
      </c>
      <c r="D248">
        <v>61646498</v>
      </c>
    </row>
    <row r="249" spans="1:4">
      <c r="A249">
        <v>248</v>
      </c>
      <c r="B249" t="s">
        <v>637</v>
      </c>
      <c r="C249" t="s">
        <v>638</v>
      </c>
      <c r="D249">
        <v>61648420</v>
      </c>
    </row>
    <row r="250" spans="1:4">
      <c r="A250">
        <v>249</v>
      </c>
      <c r="B250" t="s">
        <v>637</v>
      </c>
      <c r="C250" t="s">
        <v>639</v>
      </c>
      <c r="D250">
        <v>61648425</v>
      </c>
    </row>
    <row r="251" spans="1:4">
      <c r="A251">
        <v>250</v>
      </c>
      <c r="B251" t="s">
        <v>637</v>
      </c>
      <c r="C251" t="s">
        <v>640</v>
      </c>
      <c r="D251">
        <v>61648435</v>
      </c>
    </row>
    <row r="252" spans="1:4">
      <c r="A252">
        <v>251</v>
      </c>
      <c r="B252" t="s">
        <v>637</v>
      </c>
      <c r="C252" t="s">
        <v>404</v>
      </c>
      <c r="D252">
        <v>61648438</v>
      </c>
    </row>
    <row r="253" spans="1:4">
      <c r="A253">
        <v>252</v>
      </c>
      <c r="B253" t="s">
        <v>637</v>
      </c>
      <c r="C253" t="s">
        <v>641</v>
      </c>
      <c r="D253">
        <v>61648440</v>
      </c>
    </row>
    <row r="254" spans="1:4">
      <c r="A254">
        <v>253</v>
      </c>
      <c r="B254" t="s">
        <v>637</v>
      </c>
      <c r="C254" t="s">
        <v>637</v>
      </c>
      <c r="D254">
        <v>61648000</v>
      </c>
    </row>
    <row r="255" spans="1:4">
      <c r="A255">
        <v>254</v>
      </c>
      <c r="B255" t="s">
        <v>637</v>
      </c>
      <c r="C255" t="s">
        <v>642</v>
      </c>
      <c r="D255">
        <v>61648151</v>
      </c>
    </row>
    <row r="256" spans="1:4">
      <c r="A256">
        <v>255</v>
      </c>
      <c r="B256" t="s">
        <v>637</v>
      </c>
      <c r="C256" t="s">
        <v>643</v>
      </c>
      <c r="D256">
        <v>61648460</v>
      </c>
    </row>
    <row r="257" spans="1:4">
      <c r="A257">
        <v>256</v>
      </c>
      <c r="B257" t="s">
        <v>644</v>
      </c>
      <c r="C257" t="s">
        <v>645</v>
      </c>
      <c r="D257">
        <v>61650430</v>
      </c>
    </row>
    <row r="258" spans="1:4">
      <c r="A258">
        <v>257</v>
      </c>
      <c r="B258" t="s">
        <v>644</v>
      </c>
      <c r="C258" t="s">
        <v>646</v>
      </c>
      <c r="D258">
        <v>61650440</v>
      </c>
    </row>
    <row r="259" spans="1:4">
      <c r="A259">
        <v>258</v>
      </c>
      <c r="B259" t="s">
        <v>644</v>
      </c>
      <c r="C259" t="s">
        <v>647</v>
      </c>
      <c r="D259">
        <v>61650450</v>
      </c>
    </row>
    <row r="260" spans="1:4">
      <c r="A260">
        <v>259</v>
      </c>
      <c r="B260" t="s">
        <v>644</v>
      </c>
      <c r="C260" t="s">
        <v>648</v>
      </c>
      <c r="D260">
        <v>61650455</v>
      </c>
    </row>
    <row r="261" spans="1:4">
      <c r="A261">
        <v>260</v>
      </c>
      <c r="B261" t="s">
        <v>644</v>
      </c>
      <c r="C261" t="s">
        <v>644</v>
      </c>
      <c r="D261">
        <v>61650000</v>
      </c>
    </row>
    <row r="262" spans="1:4">
      <c r="A262">
        <v>261</v>
      </c>
      <c r="B262" t="s">
        <v>644</v>
      </c>
      <c r="C262" t="s">
        <v>649</v>
      </c>
      <c r="D262">
        <v>61650151</v>
      </c>
    </row>
    <row r="263" spans="1:4">
      <c r="A263">
        <v>262</v>
      </c>
      <c r="B263" t="s">
        <v>650</v>
      </c>
      <c r="C263" t="s">
        <v>651</v>
      </c>
      <c r="D263">
        <v>61653405</v>
      </c>
    </row>
    <row r="264" spans="1:4">
      <c r="A264">
        <v>263</v>
      </c>
      <c r="B264" t="s">
        <v>650</v>
      </c>
      <c r="C264" t="s">
        <v>652</v>
      </c>
      <c r="D264">
        <v>61653420</v>
      </c>
    </row>
    <row r="265" spans="1:4">
      <c r="A265">
        <v>264</v>
      </c>
      <c r="B265" t="s">
        <v>650</v>
      </c>
      <c r="C265" t="s">
        <v>653</v>
      </c>
      <c r="D265">
        <v>61653435</v>
      </c>
    </row>
    <row r="266" spans="1:4">
      <c r="A266">
        <v>265</v>
      </c>
      <c r="B266" t="s">
        <v>650</v>
      </c>
      <c r="C266" t="s">
        <v>654</v>
      </c>
      <c r="D266">
        <v>61653440</v>
      </c>
    </row>
    <row r="267" spans="1:4">
      <c r="A267">
        <v>266</v>
      </c>
      <c r="B267" t="s">
        <v>650</v>
      </c>
      <c r="C267" t="s">
        <v>655</v>
      </c>
      <c r="D267">
        <v>61653450</v>
      </c>
    </row>
    <row r="268" spans="1:4">
      <c r="A268">
        <v>267</v>
      </c>
      <c r="B268" t="s">
        <v>650</v>
      </c>
      <c r="C268" t="s">
        <v>650</v>
      </c>
      <c r="D268">
        <v>61653000</v>
      </c>
    </row>
    <row r="269" spans="1:4">
      <c r="A269">
        <v>268</v>
      </c>
      <c r="B269" t="s">
        <v>650</v>
      </c>
      <c r="C269" t="s">
        <v>656</v>
      </c>
      <c r="D269">
        <v>61653151</v>
      </c>
    </row>
    <row r="270" spans="1:4">
      <c r="A270">
        <v>269</v>
      </c>
      <c r="B270" t="s">
        <v>657</v>
      </c>
      <c r="C270" t="s">
        <v>658</v>
      </c>
      <c r="D270">
        <v>61656406</v>
      </c>
    </row>
    <row r="271" spans="1:4">
      <c r="A271">
        <v>270</v>
      </c>
      <c r="B271" t="s">
        <v>657</v>
      </c>
      <c r="C271" t="s">
        <v>659</v>
      </c>
      <c r="D271">
        <v>61656415</v>
      </c>
    </row>
    <row r="272" spans="1:4">
      <c r="A272">
        <v>271</v>
      </c>
      <c r="B272" t="s">
        <v>657</v>
      </c>
      <c r="C272" t="s">
        <v>660</v>
      </c>
      <c r="D272">
        <v>61656418</v>
      </c>
    </row>
    <row r="273" spans="1:4">
      <c r="A273">
        <v>272</v>
      </c>
      <c r="B273" t="s">
        <v>657</v>
      </c>
      <c r="C273" t="s">
        <v>661</v>
      </c>
      <c r="D273">
        <v>61656421</v>
      </c>
    </row>
    <row r="274" spans="1:4">
      <c r="A274">
        <v>273</v>
      </c>
      <c r="B274" t="s">
        <v>657</v>
      </c>
      <c r="C274" t="s">
        <v>662</v>
      </c>
      <c r="D274">
        <v>61656427</v>
      </c>
    </row>
    <row r="275" spans="1:4">
      <c r="A275">
        <v>274</v>
      </c>
      <c r="B275" t="s">
        <v>657</v>
      </c>
      <c r="C275" t="s">
        <v>663</v>
      </c>
      <c r="D275">
        <v>61656433</v>
      </c>
    </row>
    <row r="276" spans="1:4">
      <c r="A276">
        <v>275</v>
      </c>
      <c r="B276" t="s">
        <v>657</v>
      </c>
      <c r="C276" t="s">
        <v>664</v>
      </c>
      <c r="D276">
        <v>61656460</v>
      </c>
    </row>
    <row r="277" spans="1:4">
      <c r="A277">
        <v>276</v>
      </c>
      <c r="B277" t="s">
        <v>657</v>
      </c>
      <c r="C277" t="s">
        <v>665</v>
      </c>
      <c r="D277">
        <v>61656439</v>
      </c>
    </row>
    <row r="278" spans="1:4">
      <c r="A278">
        <v>277</v>
      </c>
      <c r="B278" t="s">
        <v>657</v>
      </c>
      <c r="C278" t="s">
        <v>666</v>
      </c>
      <c r="D278">
        <v>61656442</v>
      </c>
    </row>
    <row r="279" spans="1:4">
      <c r="A279">
        <v>278</v>
      </c>
      <c r="B279" t="s">
        <v>657</v>
      </c>
      <c r="C279" t="s">
        <v>667</v>
      </c>
      <c r="D279">
        <v>61656445</v>
      </c>
    </row>
    <row r="280" spans="1:4">
      <c r="A280">
        <v>279</v>
      </c>
      <c r="B280" t="s">
        <v>657</v>
      </c>
      <c r="C280" t="s">
        <v>668</v>
      </c>
      <c r="D280">
        <v>61656448</v>
      </c>
    </row>
    <row r="281" spans="1:4">
      <c r="A281">
        <v>280</v>
      </c>
      <c r="B281" t="s">
        <v>657</v>
      </c>
      <c r="C281" t="s">
        <v>669</v>
      </c>
      <c r="D281">
        <v>61656450</v>
      </c>
    </row>
    <row r="282" spans="1:4">
      <c r="A282">
        <v>281</v>
      </c>
      <c r="B282" t="s">
        <v>657</v>
      </c>
      <c r="C282" t="s">
        <v>670</v>
      </c>
      <c r="D282">
        <v>61656451</v>
      </c>
    </row>
    <row r="283" spans="1:4">
      <c r="A283">
        <v>282</v>
      </c>
      <c r="B283" t="s">
        <v>657</v>
      </c>
      <c r="C283" t="s">
        <v>647</v>
      </c>
      <c r="D283">
        <v>61656454</v>
      </c>
    </row>
    <row r="284" spans="1:4">
      <c r="A284">
        <v>283</v>
      </c>
      <c r="B284" t="s">
        <v>657</v>
      </c>
      <c r="C284" t="s">
        <v>671</v>
      </c>
      <c r="D284">
        <v>61656457</v>
      </c>
    </row>
    <row r="285" spans="1:4">
      <c r="A285">
        <v>284</v>
      </c>
      <c r="B285" t="s">
        <v>657</v>
      </c>
      <c r="C285" t="s">
        <v>672</v>
      </c>
      <c r="D285">
        <v>61656463</v>
      </c>
    </row>
    <row r="286" spans="1:4">
      <c r="A286">
        <v>285</v>
      </c>
      <c r="B286" t="s">
        <v>657</v>
      </c>
      <c r="C286" t="s">
        <v>673</v>
      </c>
      <c r="D286">
        <v>61656478</v>
      </c>
    </row>
    <row r="287" spans="1:4">
      <c r="A287">
        <v>286</v>
      </c>
      <c r="B287" t="s">
        <v>657</v>
      </c>
      <c r="C287" t="s">
        <v>674</v>
      </c>
      <c r="D287">
        <v>61656484</v>
      </c>
    </row>
    <row r="288" spans="1:4">
      <c r="A288">
        <v>287</v>
      </c>
      <c r="B288" t="s">
        <v>657</v>
      </c>
      <c r="C288" t="s">
        <v>657</v>
      </c>
      <c r="D288">
        <v>61656000</v>
      </c>
    </row>
    <row r="289" spans="1:4">
      <c r="A289">
        <v>288</v>
      </c>
      <c r="B289" t="s">
        <v>657</v>
      </c>
      <c r="C289" t="s">
        <v>675</v>
      </c>
      <c r="D289">
        <v>61656101</v>
      </c>
    </row>
    <row r="290" spans="1:4">
      <c r="A290">
        <v>289</v>
      </c>
      <c r="B290" t="s">
        <v>657</v>
      </c>
      <c r="C290" t="s">
        <v>676</v>
      </c>
      <c r="D290">
        <v>61656493</v>
      </c>
    </row>
    <row r="291" spans="1:4">
      <c r="A291">
        <v>290</v>
      </c>
      <c r="B291" t="s">
        <v>677</v>
      </c>
      <c r="C291" t="s">
        <v>678</v>
      </c>
      <c r="D291">
        <v>61658403</v>
      </c>
    </row>
    <row r="292" spans="1:4">
      <c r="A292">
        <v>291</v>
      </c>
      <c r="B292" t="s">
        <v>677</v>
      </c>
      <c r="C292" t="s">
        <v>659</v>
      </c>
      <c r="D292">
        <v>61658475</v>
      </c>
    </row>
    <row r="293" spans="1:4">
      <c r="A293">
        <v>292</v>
      </c>
      <c r="B293" t="s">
        <v>677</v>
      </c>
      <c r="C293" t="s">
        <v>679</v>
      </c>
      <c r="D293">
        <v>61658415</v>
      </c>
    </row>
    <row r="294" spans="1:4">
      <c r="A294">
        <v>293</v>
      </c>
      <c r="B294" t="s">
        <v>677</v>
      </c>
      <c r="C294" t="s">
        <v>680</v>
      </c>
      <c r="D294">
        <v>61658424</v>
      </c>
    </row>
    <row r="295" spans="1:4">
      <c r="A295">
        <v>294</v>
      </c>
      <c r="B295" t="s">
        <v>677</v>
      </c>
      <c r="C295" t="s">
        <v>681</v>
      </c>
      <c r="D295">
        <v>61658427</v>
      </c>
    </row>
    <row r="296" spans="1:4">
      <c r="A296">
        <v>295</v>
      </c>
      <c r="B296" t="s">
        <v>677</v>
      </c>
      <c r="C296" t="s">
        <v>682</v>
      </c>
      <c r="D296">
        <v>61658430</v>
      </c>
    </row>
    <row r="297" spans="1:4">
      <c r="A297">
        <v>296</v>
      </c>
      <c r="B297" t="s">
        <v>677</v>
      </c>
      <c r="C297" t="s">
        <v>683</v>
      </c>
      <c r="D297">
        <v>61658445</v>
      </c>
    </row>
    <row r="298" spans="1:4">
      <c r="A298">
        <v>297</v>
      </c>
      <c r="B298" t="s">
        <v>677</v>
      </c>
      <c r="C298" t="s">
        <v>684</v>
      </c>
      <c r="D298">
        <v>61658473</v>
      </c>
    </row>
    <row r="299" spans="1:4">
      <c r="A299">
        <v>298</v>
      </c>
      <c r="B299" t="s">
        <v>677</v>
      </c>
      <c r="C299" t="s">
        <v>685</v>
      </c>
      <c r="D299">
        <v>61658436</v>
      </c>
    </row>
    <row r="300" spans="1:4">
      <c r="A300">
        <v>299</v>
      </c>
      <c r="B300" t="s">
        <v>677</v>
      </c>
      <c r="C300" t="s">
        <v>686</v>
      </c>
      <c r="D300">
        <v>61658439</v>
      </c>
    </row>
    <row r="301" spans="1:4">
      <c r="A301">
        <v>300</v>
      </c>
      <c r="B301" t="s">
        <v>677</v>
      </c>
      <c r="C301" t="s">
        <v>687</v>
      </c>
      <c r="D301">
        <v>61658157</v>
      </c>
    </row>
    <row r="302" spans="1:4">
      <c r="A302">
        <v>301</v>
      </c>
      <c r="B302" t="s">
        <v>677</v>
      </c>
      <c r="C302" t="s">
        <v>688</v>
      </c>
      <c r="D302">
        <v>61658448</v>
      </c>
    </row>
    <row r="303" spans="1:4">
      <c r="A303">
        <v>302</v>
      </c>
      <c r="B303" t="s">
        <v>677</v>
      </c>
      <c r="C303" t="s">
        <v>689</v>
      </c>
      <c r="D303">
        <v>61658472</v>
      </c>
    </row>
    <row r="304" spans="1:4">
      <c r="A304">
        <v>303</v>
      </c>
      <c r="B304" t="s">
        <v>677</v>
      </c>
      <c r="C304" t="s">
        <v>690</v>
      </c>
      <c r="D304">
        <v>61658478</v>
      </c>
    </row>
    <row r="305" spans="1:4">
      <c r="A305">
        <v>304</v>
      </c>
      <c r="B305" t="s">
        <v>677</v>
      </c>
      <c r="C305" t="s">
        <v>691</v>
      </c>
      <c r="D305">
        <v>61658481</v>
      </c>
    </row>
    <row r="306" spans="1:4">
      <c r="A306">
        <v>305</v>
      </c>
      <c r="B306" t="s">
        <v>677</v>
      </c>
      <c r="C306" t="s">
        <v>529</v>
      </c>
      <c r="D306">
        <v>61658484</v>
      </c>
    </row>
    <row r="307" spans="1:4">
      <c r="A307">
        <v>306</v>
      </c>
      <c r="B307" t="s">
        <v>677</v>
      </c>
      <c r="C307" t="s">
        <v>677</v>
      </c>
      <c r="D307">
        <v>61658000</v>
      </c>
    </row>
    <row r="308" spans="1:4">
      <c r="A308">
        <v>307</v>
      </c>
      <c r="B308" t="s">
        <v>677</v>
      </c>
      <c r="C308" t="s">
        <v>692</v>
      </c>
      <c r="D308">
        <v>61658151</v>
      </c>
    </row>
  </sheetData>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1">
    <tabColor indexed="47"/>
  </sheetPr>
  <dimension ref="A1"/>
  <sheetViews>
    <sheetView showGridLines="0" zoomScaleNormal="100" workbookViewId="0"/>
  </sheetViews>
  <sheetFormatPr defaultRowHeight="15"/>
  <sheetData/>
  <pageMargins left="0.75" right="0.75" top="1" bottom="1" header="0.5" footer="0.5"/>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MR">
    <tabColor indexed="47"/>
  </sheetPr>
  <dimension ref="A1"/>
  <sheetViews>
    <sheetView showGridLines="0" zoomScaleNormal="100" workbookViewId="0"/>
  </sheetViews>
  <sheetFormatPr defaultRowHeight="15"/>
  <sheetData/>
  <phoneticPr fontId="8" type="noConversion"/>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CheckUpdates">
    <tabColor indexed="47"/>
  </sheetPr>
  <dimension ref="A1"/>
  <sheetViews>
    <sheetView showGridLines="0" zoomScaleNormal="100" workbookViewId="0"/>
  </sheetViews>
  <sheetFormatPr defaultRowHeight="15"/>
  <sheetData/>
  <phoneticPr fontId="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2">
    <tabColor indexed="47"/>
  </sheetPr>
  <dimension ref="A1"/>
  <sheetViews>
    <sheetView showGridLines="0" zoomScaleNormal="100" workbookViewId="0"/>
  </sheetViews>
  <sheetFormatPr defaultRowHeight="15"/>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Instruction"/>
  <dimension ref="A1:AG113"/>
  <sheetViews>
    <sheetView showGridLines="0" zoomScaleNormal="100" workbookViewId="0"/>
  </sheetViews>
  <sheetFormatPr defaultRowHeight="15"/>
  <cols>
    <col min="1" max="1" width="3.33203125" customWidth="1"/>
    <col min="2" max="2" width="8.6640625" customWidth="1"/>
    <col min="3" max="3" width="22.33203125" customWidth="1"/>
    <col min="4" max="4" width="4.33203125" customWidth="1"/>
    <col min="5" max="6" width="4.44140625" customWidth="1"/>
    <col min="7" max="7" width="4.5546875" customWidth="1"/>
    <col min="8" max="25" width="4.44140625" customWidth="1"/>
    <col min="26" max="33" width="9.109375" style="128" customWidth="1"/>
  </cols>
  <sheetData>
    <row r="1" spans="1:27" ht="10.5" customHeight="1">
      <c r="AA1" s="128" t="s">
        <v>116</v>
      </c>
    </row>
    <row r="2" spans="1:27" ht="16.5" customHeight="1">
      <c r="B2" s="238"/>
      <c r="C2" s="238" t="s">
        <v>117</v>
      </c>
      <c r="D2" s="238"/>
      <c r="E2" s="238"/>
      <c r="F2" s="238"/>
      <c r="G2" s="238"/>
      <c r="V2" s="64"/>
    </row>
    <row r="3" spans="1:27" ht="18" customHeight="1">
      <c r="B3" s="237"/>
      <c r="C3" s="237"/>
      <c r="H3" s="64"/>
      <c r="I3" s="64"/>
      <c r="J3" s="64"/>
      <c r="K3" s="64"/>
      <c r="L3" s="64"/>
      <c r="M3" s="64"/>
      <c r="N3" s="64"/>
      <c r="O3" s="64"/>
      <c r="P3" s="64"/>
      <c r="Q3" s="64"/>
      <c r="R3" s="64"/>
      <c r="V3" s="64"/>
      <c r="W3" s="64"/>
      <c r="X3" s="64"/>
      <c r="Y3" s="64"/>
    </row>
    <row r="4" spans="1:27" ht="6" customHeight="1">
      <c r="D4" s="64"/>
      <c r="E4" s="64"/>
      <c r="F4" s="64"/>
      <c r="G4" s="64"/>
      <c r="H4" s="64"/>
      <c r="I4" s="64"/>
      <c r="J4" s="64"/>
      <c r="K4" s="64"/>
      <c r="L4" s="64"/>
      <c r="M4" s="64"/>
      <c r="N4" s="64"/>
      <c r="O4" s="64"/>
      <c r="P4" s="64"/>
      <c r="Q4" s="64"/>
      <c r="R4" s="64"/>
      <c r="S4" s="64"/>
      <c r="T4" s="64"/>
      <c r="U4" s="64"/>
      <c r="V4" s="64"/>
      <c r="W4" s="64"/>
      <c r="X4" s="64"/>
      <c r="Y4" s="64"/>
    </row>
    <row r="5" spans="1:27" ht="32.25" customHeight="1">
      <c r="B5" s="254" t="s">
        <v>46</v>
      </c>
      <c r="C5" s="255"/>
      <c r="D5" s="255"/>
      <c r="E5" s="255"/>
      <c r="F5" s="255"/>
      <c r="G5" s="255"/>
      <c r="H5" s="255"/>
      <c r="I5" s="255"/>
      <c r="J5" s="255"/>
      <c r="K5" s="255"/>
      <c r="L5" s="255"/>
      <c r="M5" s="255"/>
      <c r="N5" s="255"/>
      <c r="O5" s="255"/>
      <c r="P5" s="255"/>
      <c r="Q5" s="255"/>
      <c r="R5" s="255"/>
      <c r="S5" s="255"/>
      <c r="T5" s="255"/>
      <c r="U5" s="255"/>
      <c r="V5" s="255"/>
      <c r="W5" s="255"/>
      <c r="X5" s="255"/>
      <c r="Y5" s="256"/>
    </row>
    <row r="6" spans="1:27" ht="9.75" customHeight="1">
      <c r="A6" s="64"/>
      <c r="B6" s="127"/>
      <c r="C6" s="126"/>
      <c r="D6" s="109"/>
      <c r="E6" s="109"/>
      <c r="F6" s="109"/>
      <c r="G6" s="109"/>
      <c r="H6" s="109"/>
      <c r="I6" s="109"/>
      <c r="J6" s="109"/>
      <c r="K6" s="109"/>
      <c r="L6" s="109"/>
      <c r="M6" s="109"/>
      <c r="N6" s="109"/>
      <c r="O6" s="109"/>
      <c r="P6" s="109"/>
      <c r="Q6" s="109"/>
      <c r="R6" s="109"/>
      <c r="S6" s="109"/>
      <c r="T6" s="109"/>
      <c r="U6" s="109"/>
      <c r="V6" s="109"/>
      <c r="W6" s="109"/>
      <c r="X6" s="109"/>
      <c r="Y6" s="108"/>
    </row>
    <row r="7" spans="1:27" ht="15" hidden="1" customHeight="1">
      <c r="A7" s="64"/>
      <c r="B7" s="127"/>
      <c r="C7" s="126"/>
      <c r="D7" s="109"/>
      <c r="E7" s="257" t="s">
        <v>118</v>
      </c>
      <c r="F7" s="257"/>
      <c r="G7" s="257"/>
      <c r="H7" s="257"/>
      <c r="I7" s="257"/>
      <c r="J7" s="257"/>
      <c r="K7" s="257"/>
      <c r="L7" s="257"/>
      <c r="M7" s="257"/>
      <c r="N7" s="257"/>
      <c r="O7" s="257"/>
      <c r="P7" s="257"/>
      <c r="Q7" s="257"/>
      <c r="R7" s="257"/>
      <c r="S7" s="257"/>
      <c r="T7" s="257"/>
      <c r="U7" s="257"/>
      <c r="V7" s="257"/>
      <c r="W7" s="257"/>
      <c r="X7" s="257"/>
      <c r="Y7" s="108"/>
    </row>
    <row r="8" spans="1:27" ht="15" hidden="1" customHeight="1">
      <c r="A8" s="64"/>
      <c r="B8" s="127"/>
      <c r="C8" s="126"/>
      <c r="D8" s="109"/>
      <c r="E8" s="257"/>
      <c r="F8" s="257"/>
      <c r="G8" s="257"/>
      <c r="H8" s="257"/>
      <c r="I8" s="257"/>
      <c r="J8" s="257"/>
      <c r="K8" s="257"/>
      <c r="L8" s="257"/>
      <c r="M8" s="257"/>
      <c r="N8" s="257"/>
      <c r="O8" s="257"/>
      <c r="P8" s="257"/>
      <c r="Q8" s="257"/>
      <c r="R8" s="257"/>
      <c r="S8" s="257"/>
      <c r="T8" s="257"/>
      <c r="U8" s="257"/>
      <c r="V8" s="257"/>
      <c r="W8" s="257"/>
      <c r="X8" s="257"/>
      <c r="Y8" s="108"/>
    </row>
    <row r="9" spans="1:27" ht="15" hidden="1" customHeight="1">
      <c r="A9" s="64"/>
      <c r="B9" s="127"/>
      <c r="C9" s="126"/>
      <c r="D9" s="109"/>
      <c r="E9" s="257"/>
      <c r="F9" s="257"/>
      <c r="G9" s="257"/>
      <c r="H9" s="257"/>
      <c r="I9" s="257"/>
      <c r="J9" s="257"/>
      <c r="K9" s="257"/>
      <c r="L9" s="257"/>
      <c r="M9" s="257"/>
      <c r="N9" s="257"/>
      <c r="O9" s="257"/>
      <c r="P9" s="257"/>
      <c r="Q9" s="257"/>
      <c r="R9" s="257"/>
      <c r="S9" s="257"/>
      <c r="T9" s="257"/>
      <c r="U9" s="257"/>
      <c r="V9" s="257"/>
      <c r="W9" s="257"/>
      <c r="X9" s="257"/>
      <c r="Y9" s="108"/>
    </row>
    <row r="10" spans="1:27" ht="10.5" hidden="1" customHeight="1">
      <c r="A10" s="64"/>
      <c r="B10" s="127"/>
      <c r="C10" s="126"/>
      <c r="D10" s="109"/>
      <c r="E10" s="257"/>
      <c r="F10" s="257"/>
      <c r="G10" s="257"/>
      <c r="H10" s="257"/>
      <c r="I10" s="257"/>
      <c r="J10" s="257"/>
      <c r="K10" s="257"/>
      <c r="L10" s="257"/>
      <c r="M10" s="257"/>
      <c r="N10" s="257"/>
      <c r="O10" s="257"/>
      <c r="P10" s="257"/>
      <c r="Q10" s="257"/>
      <c r="R10" s="257"/>
      <c r="S10" s="257"/>
      <c r="T10" s="257"/>
      <c r="U10" s="257"/>
      <c r="V10" s="257"/>
      <c r="W10" s="257"/>
      <c r="X10" s="257"/>
      <c r="Y10" s="108"/>
    </row>
    <row r="11" spans="1:27" ht="27" hidden="1" customHeight="1">
      <c r="A11" s="64"/>
      <c r="B11" s="127"/>
      <c r="C11" s="126"/>
      <c r="D11" s="109"/>
      <c r="E11" s="257"/>
      <c r="F11" s="257"/>
      <c r="G11" s="257"/>
      <c r="H11" s="257"/>
      <c r="I11" s="257"/>
      <c r="J11" s="257"/>
      <c r="K11" s="257"/>
      <c r="L11" s="257"/>
      <c r="M11" s="257"/>
      <c r="N11" s="257"/>
      <c r="O11" s="257"/>
      <c r="P11" s="257"/>
      <c r="Q11" s="257"/>
      <c r="R11" s="257"/>
      <c r="S11" s="257"/>
      <c r="T11" s="257"/>
      <c r="U11" s="257"/>
      <c r="V11" s="257"/>
      <c r="W11" s="257"/>
      <c r="X11" s="257"/>
      <c r="Y11" s="108"/>
    </row>
    <row r="12" spans="1:27" ht="12" hidden="1" customHeight="1">
      <c r="A12" s="64"/>
      <c r="B12" s="127"/>
      <c r="C12" s="126"/>
      <c r="D12" s="109"/>
      <c r="E12" s="257"/>
      <c r="F12" s="257"/>
      <c r="G12" s="257"/>
      <c r="H12" s="257"/>
      <c r="I12" s="257"/>
      <c r="J12" s="257"/>
      <c r="K12" s="257"/>
      <c r="L12" s="257"/>
      <c r="M12" s="257"/>
      <c r="N12" s="257"/>
      <c r="O12" s="257"/>
      <c r="P12" s="257"/>
      <c r="Q12" s="257"/>
      <c r="R12" s="257"/>
      <c r="S12" s="257"/>
      <c r="T12" s="257"/>
      <c r="U12" s="257"/>
      <c r="V12" s="257"/>
      <c r="W12" s="257"/>
      <c r="X12" s="257"/>
      <c r="Y12" s="108"/>
    </row>
    <row r="13" spans="1:27" ht="38.25" hidden="1" customHeight="1">
      <c r="A13" s="64"/>
      <c r="B13" s="127"/>
      <c r="C13" s="126"/>
      <c r="D13" s="109"/>
      <c r="E13" s="257"/>
      <c r="F13" s="257"/>
      <c r="G13" s="257"/>
      <c r="H13" s="257"/>
      <c r="I13" s="257"/>
      <c r="J13" s="257"/>
      <c r="K13" s="257"/>
      <c r="L13" s="257"/>
      <c r="M13" s="257"/>
      <c r="N13" s="257"/>
      <c r="O13" s="257"/>
      <c r="P13" s="257"/>
      <c r="Q13" s="257"/>
      <c r="R13" s="257"/>
      <c r="S13" s="257"/>
      <c r="T13" s="257"/>
      <c r="U13" s="257"/>
      <c r="V13" s="257"/>
      <c r="W13" s="257"/>
      <c r="X13" s="257"/>
      <c r="Y13" s="122"/>
    </row>
    <row r="14" spans="1:27" ht="15" hidden="1" customHeight="1">
      <c r="A14" s="64"/>
      <c r="B14" s="127"/>
      <c r="C14" s="126"/>
      <c r="D14" s="109"/>
      <c r="E14" s="257"/>
      <c r="F14" s="257"/>
      <c r="G14" s="257"/>
      <c r="H14" s="257"/>
      <c r="I14" s="257"/>
      <c r="J14" s="257"/>
      <c r="K14" s="257"/>
      <c r="L14" s="257"/>
      <c r="M14" s="257"/>
      <c r="N14" s="257"/>
      <c r="O14" s="257"/>
      <c r="P14" s="257"/>
      <c r="Q14" s="257"/>
      <c r="R14" s="257"/>
      <c r="S14" s="257"/>
      <c r="T14" s="257"/>
      <c r="U14" s="257"/>
      <c r="V14" s="257"/>
      <c r="W14" s="257"/>
      <c r="X14" s="257"/>
      <c r="Y14" s="108"/>
    </row>
    <row r="15" spans="1:27" hidden="1">
      <c r="A15" s="64"/>
      <c r="B15" s="127"/>
      <c r="C15" s="126"/>
      <c r="D15" s="109"/>
      <c r="E15" s="257"/>
      <c r="F15" s="257"/>
      <c r="G15" s="257"/>
      <c r="H15" s="257"/>
      <c r="I15" s="257"/>
      <c r="J15" s="257"/>
      <c r="K15" s="257"/>
      <c r="L15" s="257"/>
      <c r="M15" s="257"/>
      <c r="N15" s="257"/>
      <c r="O15" s="257"/>
      <c r="P15" s="257"/>
      <c r="Q15" s="257"/>
      <c r="R15" s="257"/>
      <c r="S15" s="257"/>
      <c r="T15" s="257"/>
      <c r="U15" s="257"/>
      <c r="V15" s="257"/>
      <c r="W15" s="257"/>
      <c r="X15" s="257"/>
      <c r="Y15" s="108"/>
    </row>
    <row r="16" spans="1:27" hidden="1">
      <c r="A16" s="64"/>
      <c r="B16" s="127"/>
      <c r="C16" s="126"/>
      <c r="D16" s="109"/>
      <c r="E16" s="257"/>
      <c r="F16" s="257"/>
      <c r="G16" s="257"/>
      <c r="H16" s="257"/>
      <c r="I16" s="257"/>
      <c r="J16" s="257"/>
      <c r="K16" s="257"/>
      <c r="L16" s="257"/>
      <c r="M16" s="257"/>
      <c r="N16" s="257"/>
      <c r="O16" s="257"/>
      <c r="P16" s="257"/>
      <c r="Q16" s="257"/>
      <c r="R16" s="257"/>
      <c r="S16" s="257"/>
      <c r="T16" s="257"/>
      <c r="U16" s="257"/>
      <c r="V16" s="257"/>
      <c r="W16" s="257"/>
      <c r="X16" s="257"/>
      <c r="Y16" s="108"/>
    </row>
    <row r="17" spans="1:25" ht="15" hidden="1" customHeight="1">
      <c r="A17" s="64"/>
      <c r="B17" s="127"/>
      <c r="C17" s="126"/>
      <c r="D17" s="109"/>
      <c r="E17" s="257"/>
      <c r="F17" s="257"/>
      <c r="G17" s="257"/>
      <c r="H17" s="257"/>
      <c r="I17" s="257"/>
      <c r="J17" s="257"/>
      <c r="K17" s="257"/>
      <c r="L17" s="257"/>
      <c r="M17" s="257"/>
      <c r="N17" s="257"/>
      <c r="O17" s="257"/>
      <c r="P17" s="257"/>
      <c r="Q17" s="257"/>
      <c r="R17" s="257"/>
      <c r="S17" s="257"/>
      <c r="T17" s="257"/>
      <c r="U17" s="257"/>
      <c r="V17" s="257"/>
      <c r="W17" s="257"/>
      <c r="X17" s="257"/>
      <c r="Y17" s="108"/>
    </row>
    <row r="18" spans="1:25" hidden="1">
      <c r="A18" s="64"/>
      <c r="B18" s="127"/>
      <c r="C18" s="126"/>
      <c r="D18" s="109"/>
      <c r="E18" s="257"/>
      <c r="F18" s="257"/>
      <c r="G18" s="257"/>
      <c r="H18" s="257"/>
      <c r="I18" s="257"/>
      <c r="J18" s="257"/>
      <c r="K18" s="257"/>
      <c r="L18" s="257"/>
      <c r="M18" s="257"/>
      <c r="N18" s="257"/>
      <c r="O18" s="257"/>
      <c r="P18" s="257"/>
      <c r="Q18" s="257"/>
      <c r="R18" s="257"/>
      <c r="S18" s="257"/>
      <c r="T18" s="257"/>
      <c r="U18" s="257"/>
      <c r="V18" s="257"/>
      <c r="W18" s="257"/>
      <c r="X18" s="257"/>
      <c r="Y18" s="108"/>
    </row>
    <row r="19" spans="1:25" ht="59.25" hidden="1" customHeight="1">
      <c r="A19" s="64"/>
      <c r="B19" s="127"/>
      <c r="C19" s="126"/>
      <c r="D19" s="115"/>
      <c r="E19" s="257"/>
      <c r="F19" s="257"/>
      <c r="G19" s="257"/>
      <c r="H19" s="257"/>
      <c r="I19" s="257"/>
      <c r="J19" s="257"/>
      <c r="K19" s="257"/>
      <c r="L19" s="257"/>
      <c r="M19" s="257"/>
      <c r="N19" s="257"/>
      <c r="O19" s="257"/>
      <c r="P19" s="257"/>
      <c r="Q19" s="257"/>
      <c r="R19" s="257"/>
      <c r="S19" s="257"/>
      <c r="T19" s="257"/>
      <c r="U19" s="257"/>
      <c r="V19" s="257"/>
      <c r="W19" s="257"/>
      <c r="X19" s="257"/>
      <c r="Y19" s="108"/>
    </row>
    <row r="20" spans="1:25" hidden="1">
      <c r="A20" s="64"/>
      <c r="B20" s="127"/>
      <c r="C20" s="126"/>
      <c r="D20" s="115"/>
      <c r="E20" s="114"/>
      <c r="F20" s="114"/>
      <c r="G20" s="114"/>
      <c r="H20" s="114"/>
      <c r="I20" s="114"/>
      <c r="J20" s="114"/>
      <c r="K20" s="114"/>
      <c r="L20" s="114"/>
      <c r="M20" s="114"/>
      <c r="N20" s="114"/>
      <c r="O20" s="114"/>
      <c r="P20" s="114"/>
      <c r="Q20" s="114"/>
      <c r="R20" s="114"/>
      <c r="S20" s="114"/>
      <c r="T20" s="114"/>
      <c r="U20" s="114"/>
      <c r="V20" s="114"/>
      <c r="W20" s="114"/>
      <c r="X20" s="114"/>
      <c r="Y20" s="108"/>
    </row>
    <row r="21" spans="1:25" hidden="1">
      <c r="A21" s="64"/>
      <c r="B21" s="127"/>
      <c r="C21" s="126"/>
      <c r="D21" s="110"/>
      <c r="E21" s="121" t="s">
        <v>119</v>
      </c>
      <c r="F21" s="258" t="s">
        <v>120</v>
      </c>
      <c r="G21" s="259"/>
      <c r="H21" s="259"/>
      <c r="I21" s="259"/>
      <c r="J21" s="259"/>
      <c r="K21" s="259"/>
      <c r="L21" s="259"/>
      <c r="M21" s="259"/>
      <c r="N21" s="109"/>
      <c r="O21" s="120" t="s">
        <v>119</v>
      </c>
      <c r="P21" s="261" t="s">
        <v>121</v>
      </c>
      <c r="Q21" s="262"/>
      <c r="R21" s="262"/>
      <c r="S21" s="262"/>
      <c r="T21" s="262"/>
      <c r="U21" s="262"/>
      <c r="V21" s="262"/>
      <c r="W21" s="262"/>
      <c r="X21" s="262"/>
      <c r="Y21" s="108"/>
    </row>
    <row r="22" spans="1:25" hidden="1">
      <c r="A22" s="64"/>
      <c r="B22" s="127"/>
      <c r="C22" s="126"/>
      <c r="D22" s="110"/>
      <c r="E22" s="204" t="s">
        <v>119</v>
      </c>
      <c r="F22" s="258" t="s">
        <v>122</v>
      </c>
      <c r="G22" s="259"/>
      <c r="H22" s="259"/>
      <c r="I22" s="259"/>
      <c r="J22" s="259"/>
      <c r="K22" s="259"/>
      <c r="L22" s="259"/>
      <c r="M22" s="259"/>
      <c r="N22" s="109"/>
      <c r="O22" s="123" t="s">
        <v>119</v>
      </c>
      <c r="P22" s="261" t="s">
        <v>123</v>
      </c>
      <c r="Q22" s="262"/>
      <c r="R22" s="262"/>
      <c r="S22" s="262"/>
      <c r="T22" s="262"/>
      <c r="U22" s="262"/>
      <c r="V22" s="262"/>
      <c r="W22" s="262"/>
      <c r="X22" s="262"/>
      <c r="Y22" s="108"/>
    </row>
    <row r="23" spans="1:25" hidden="1">
      <c r="A23" s="64"/>
      <c r="B23" s="127"/>
      <c r="C23" s="126"/>
      <c r="D23" s="110"/>
      <c r="E23" s="109"/>
      <c r="F23" s="109"/>
      <c r="G23" s="109"/>
      <c r="H23" s="109"/>
      <c r="I23" s="109"/>
      <c r="J23" s="109"/>
      <c r="K23" s="109"/>
      <c r="L23" s="109"/>
      <c r="M23" s="109"/>
      <c r="N23" s="109"/>
      <c r="O23" s="109"/>
      <c r="P23" s="267" t="s">
        <v>124</v>
      </c>
      <c r="Q23" s="267"/>
      <c r="R23" s="267"/>
      <c r="S23" s="267"/>
      <c r="T23" s="267"/>
      <c r="U23" s="267"/>
      <c r="V23" s="267"/>
      <c r="W23" s="267"/>
      <c r="X23" s="109"/>
      <c r="Y23" s="108"/>
    </row>
    <row r="24" spans="1:25" hidden="1">
      <c r="A24" s="64"/>
      <c r="B24" s="127"/>
      <c r="C24" s="126"/>
      <c r="D24" s="110"/>
      <c r="E24" s="109"/>
      <c r="F24" s="109"/>
      <c r="G24" s="109"/>
      <c r="H24" s="109"/>
      <c r="I24" s="109"/>
      <c r="J24" s="109"/>
      <c r="K24" s="109"/>
      <c r="L24" s="109"/>
      <c r="M24" s="109"/>
      <c r="N24" s="109"/>
      <c r="O24" s="109"/>
      <c r="P24" s="109"/>
      <c r="Q24" s="109"/>
      <c r="R24" s="109"/>
      <c r="S24" s="109"/>
      <c r="T24" s="109"/>
      <c r="U24" s="109"/>
      <c r="V24" s="109"/>
      <c r="W24" s="109"/>
      <c r="X24" s="109"/>
      <c r="Y24" s="108"/>
    </row>
    <row r="25" spans="1:25" hidden="1">
      <c r="A25" s="64"/>
      <c r="B25" s="127"/>
      <c r="C25" s="126"/>
      <c r="D25" s="110"/>
      <c r="E25" s="109"/>
      <c r="F25" s="109"/>
      <c r="G25" s="109"/>
      <c r="H25" s="109"/>
      <c r="I25" s="109"/>
      <c r="J25" s="109"/>
      <c r="K25" s="109"/>
      <c r="L25" s="109"/>
      <c r="M25" s="109"/>
      <c r="N25" s="109"/>
      <c r="O25" s="109"/>
      <c r="P25" s="109"/>
      <c r="Q25" s="109"/>
      <c r="R25" s="109"/>
      <c r="S25" s="109"/>
      <c r="T25" s="109"/>
      <c r="U25" s="109"/>
      <c r="V25" s="109"/>
      <c r="W25" s="109"/>
      <c r="X25" s="109"/>
      <c r="Y25" s="108"/>
    </row>
    <row r="26" spans="1:25" hidden="1">
      <c r="A26" s="64"/>
      <c r="B26" s="127"/>
      <c r="C26" s="126"/>
      <c r="D26" s="110"/>
      <c r="E26" s="109"/>
      <c r="F26" s="109"/>
      <c r="G26" s="109"/>
      <c r="H26" s="109"/>
      <c r="I26" s="109"/>
      <c r="J26" s="109"/>
      <c r="K26" s="109"/>
      <c r="L26" s="109"/>
      <c r="M26" s="109"/>
      <c r="N26" s="109"/>
      <c r="O26" s="109"/>
      <c r="P26" s="109"/>
      <c r="Q26" s="109"/>
      <c r="R26" s="109"/>
      <c r="S26" s="109"/>
      <c r="T26" s="109"/>
      <c r="U26" s="109"/>
      <c r="V26" s="109"/>
      <c r="W26" s="109"/>
      <c r="X26" s="109"/>
      <c r="Y26" s="108"/>
    </row>
    <row r="27" spans="1:25" hidden="1">
      <c r="A27" s="64"/>
      <c r="B27" s="127"/>
      <c r="C27" s="126"/>
      <c r="D27" s="110"/>
      <c r="E27" s="109"/>
      <c r="F27" s="109"/>
      <c r="G27" s="109"/>
      <c r="H27" s="109"/>
      <c r="I27" s="109"/>
      <c r="J27" s="109"/>
      <c r="K27" s="109"/>
      <c r="L27" s="109"/>
      <c r="M27" s="109"/>
      <c r="N27" s="109"/>
      <c r="O27" s="109"/>
      <c r="P27" s="109"/>
      <c r="Q27" s="109"/>
      <c r="R27" s="109"/>
      <c r="S27" s="109"/>
      <c r="T27" s="109"/>
      <c r="U27" s="109"/>
      <c r="V27" s="109"/>
      <c r="W27" s="109"/>
      <c r="X27" s="109"/>
      <c r="Y27" s="108"/>
    </row>
    <row r="28" spans="1:25" hidden="1">
      <c r="A28" s="64"/>
      <c r="B28" s="127"/>
      <c r="C28" s="126"/>
      <c r="D28" s="110"/>
      <c r="E28" s="109"/>
      <c r="F28" s="109"/>
      <c r="G28" s="109"/>
      <c r="H28" s="109"/>
      <c r="I28" s="109"/>
      <c r="J28" s="109"/>
      <c r="K28" s="109"/>
      <c r="L28" s="109"/>
      <c r="M28" s="109"/>
      <c r="N28" s="109"/>
      <c r="O28" s="109"/>
      <c r="P28" s="109"/>
      <c r="Q28" s="109"/>
      <c r="R28" s="109"/>
      <c r="S28" s="109"/>
      <c r="T28" s="109"/>
      <c r="U28" s="109"/>
      <c r="V28" s="109"/>
      <c r="W28" s="109"/>
      <c r="X28" s="109"/>
      <c r="Y28" s="108"/>
    </row>
    <row r="29" spans="1:25" hidden="1">
      <c r="A29" s="64"/>
      <c r="B29" s="127"/>
      <c r="C29" s="126"/>
      <c r="D29" s="110"/>
      <c r="E29" s="109"/>
      <c r="F29" s="109"/>
      <c r="G29" s="109"/>
      <c r="H29" s="109"/>
      <c r="I29" s="109"/>
      <c r="J29" s="109"/>
      <c r="K29" s="109"/>
      <c r="L29" s="109"/>
      <c r="M29" s="109"/>
      <c r="N29" s="109"/>
      <c r="O29" s="109"/>
      <c r="P29" s="109"/>
      <c r="Q29" s="109"/>
      <c r="R29" s="109"/>
      <c r="S29" s="109"/>
      <c r="T29" s="109"/>
      <c r="U29" s="109"/>
      <c r="V29" s="109"/>
      <c r="W29" s="109"/>
      <c r="X29" s="109"/>
      <c r="Y29" s="108"/>
    </row>
    <row r="30" spans="1:25" hidden="1">
      <c r="A30" s="64"/>
      <c r="B30" s="127"/>
      <c r="C30" s="126"/>
      <c r="D30" s="110"/>
      <c r="E30" s="109"/>
      <c r="F30" s="109"/>
      <c r="G30" s="109"/>
      <c r="H30" s="109"/>
      <c r="I30" s="109"/>
      <c r="J30" s="109"/>
      <c r="K30" s="109"/>
      <c r="L30" s="109"/>
      <c r="M30" s="109"/>
      <c r="N30" s="109"/>
      <c r="O30" s="109"/>
      <c r="P30" s="109"/>
      <c r="Q30" s="109"/>
      <c r="R30" s="109"/>
      <c r="S30" s="109"/>
      <c r="T30" s="109"/>
      <c r="U30" s="109"/>
      <c r="V30" s="109"/>
      <c r="W30" s="109"/>
      <c r="X30" s="109"/>
      <c r="Y30" s="108"/>
    </row>
    <row r="31" spans="1:25" hidden="1">
      <c r="A31" s="64"/>
      <c r="B31" s="127"/>
      <c r="C31" s="126"/>
      <c r="D31" s="110"/>
      <c r="E31" s="109"/>
      <c r="F31" s="109"/>
      <c r="G31" s="109"/>
      <c r="H31" s="109"/>
      <c r="I31" s="109"/>
      <c r="J31" s="109"/>
      <c r="K31" s="109"/>
      <c r="L31" s="109"/>
      <c r="M31" s="109"/>
      <c r="N31" s="109"/>
      <c r="O31" s="109"/>
      <c r="P31" s="109"/>
      <c r="Q31" s="109"/>
      <c r="R31" s="109"/>
      <c r="S31" s="109"/>
      <c r="T31" s="109"/>
      <c r="U31" s="109"/>
      <c r="V31" s="109"/>
      <c r="W31" s="109"/>
      <c r="X31" s="109"/>
      <c r="Y31" s="108"/>
    </row>
    <row r="32" spans="1:25" hidden="1">
      <c r="A32" s="64"/>
      <c r="B32" s="127"/>
      <c r="C32" s="126"/>
      <c r="D32" s="110"/>
      <c r="E32" s="109"/>
      <c r="F32" s="109"/>
      <c r="G32" s="109"/>
      <c r="H32" s="109"/>
      <c r="I32" s="109"/>
      <c r="J32" s="109"/>
      <c r="K32" s="109"/>
      <c r="L32" s="109"/>
      <c r="M32" s="109"/>
      <c r="N32" s="109"/>
      <c r="O32" s="109"/>
      <c r="P32" s="109"/>
      <c r="Q32" s="109"/>
      <c r="R32" s="109"/>
      <c r="S32" s="109"/>
      <c r="T32" s="109"/>
      <c r="U32" s="109"/>
      <c r="V32" s="109"/>
      <c r="W32" s="109"/>
      <c r="X32" s="109"/>
      <c r="Y32" s="108"/>
    </row>
    <row r="33" spans="1:25" hidden="1">
      <c r="A33" s="64"/>
      <c r="B33" s="127"/>
      <c r="C33" s="126"/>
      <c r="D33" s="115"/>
      <c r="E33" s="114"/>
      <c r="F33" s="114"/>
      <c r="G33" s="114"/>
      <c r="H33" s="114"/>
      <c r="I33" s="114"/>
      <c r="J33" s="114"/>
      <c r="K33" s="114"/>
      <c r="L33" s="114"/>
      <c r="M33" s="114"/>
      <c r="N33" s="114"/>
      <c r="O33" s="114"/>
      <c r="P33" s="114"/>
      <c r="Q33" s="114"/>
      <c r="R33" s="114"/>
      <c r="S33" s="114"/>
      <c r="T33" s="114"/>
      <c r="U33" s="114"/>
      <c r="V33" s="114"/>
      <c r="W33" s="114"/>
      <c r="X33" s="114"/>
      <c r="Y33" s="108"/>
    </row>
    <row r="34" spans="1:25" hidden="1">
      <c r="A34" s="64"/>
      <c r="B34" s="127"/>
      <c r="C34" s="126"/>
      <c r="D34" s="115"/>
      <c r="E34" s="114"/>
      <c r="F34" s="114"/>
      <c r="G34" s="114"/>
      <c r="H34" s="114"/>
      <c r="I34" s="114"/>
      <c r="J34" s="114"/>
      <c r="K34" s="114"/>
      <c r="L34" s="114"/>
      <c r="M34" s="114"/>
      <c r="N34" s="114"/>
      <c r="O34" s="114"/>
      <c r="P34" s="114"/>
      <c r="Q34" s="114"/>
      <c r="R34" s="114"/>
      <c r="S34" s="114"/>
      <c r="T34" s="114"/>
      <c r="U34" s="114"/>
      <c r="V34" s="114"/>
      <c r="W34" s="114"/>
      <c r="X34" s="114"/>
      <c r="Y34" s="108"/>
    </row>
    <row r="35" spans="1:25" hidden="1">
      <c r="A35" s="64"/>
      <c r="B35" s="127"/>
      <c r="C35" s="126"/>
      <c r="D35" s="110"/>
      <c r="E35" s="265" t="s">
        <v>125</v>
      </c>
      <c r="F35" s="265"/>
      <c r="G35" s="265"/>
      <c r="H35" s="265"/>
      <c r="I35" s="265"/>
      <c r="J35" s="265"/>
      <c r="K35" s="265"/>
      <c r="L35" s="265"/>
      <c r="M35" s="265"/>
      <c r="N35" s="265"/>
      <c r="O35" s="265"/>
      <c r="P35" s="265"/>
      <c r="Q35" s="265"/>
      <c r="R35" s="265"/>
      <c r="S35" s="265"/>
      <c r="T35" s="265"/>
      <c r="U35" s="265"/>
      <c r="V35" s="265"/>
      <c r="W35" s="265"/>
      <c r="X35" s="265"/>
      <c r="Y35" s="108"/>
    </row>
    <row r="36" spans="1:25" hidden="1">
      <c r="A36" s="64"/>
      <c r="B36" s="127"/>
      <c r="C36" s="126"/>
      <c r="D36" s="110"/>
      <c r="E36" s="265"/>
      <c r="F36" s="265"/>
      <c r="G36" s="265"/>
      <c r="H36" s="265"/>
      <c r="I36" s="265"/>
      <c r="J36" s="265"/>
      <c r="K36" s="265"/>
      <c r="L36" s="265"/>
      <c r="M36" s="265"/>
      <c r="N36" s="265"/>
      <c r="O36" s="265"/>
      <c r="P36" s="265"/>
      <c r="Q36" s="265"/>
      <c r="R36" s="265"/>
      <c r="S36" s="265"/>
      <c r="T36" s="265"/>
      <c r="U36" s="265"/>
      <c r="V36" s="265"/>
      <c r="W36" s="265"/>
      <c r="X36" s="265"/>
      <c r="Y36" s="108"/>
    </row>
    <row r="37" spans="1:25" hidden="1">
      <c r="A37" s="64"/>
      <c r="B37" s="127"/>
      <c r="C37" s="126"/>
      <c r="D37" s="110"/>
      <c r="E37" s="265"/>
      <c r="F37" s="265"/>
      <c r="G37" s="265"/>
      <c r="H37" s="265"/>
      <c r="I37" s="265"/>
      <c r="J37" s="265"/>
      <c r="K37" s="265"/>
      <c r="L37" s="265"/>
      <c r="M37" s="265"/>
      <c r="N37" s="265"/>
      <c r="O37" s="265"/>
      <c r="P37" s="265"/>
      <c r="Q37" s="265"/>
      <c r="R37" s="265"/>
      <c r="S37" s="265"/>
      <c r="T37" s="265"/>
      <c r="U37" s="265"/>
      <c r="V37" s="265"/>
      <c r="W37" s="265"/>
      <c r="X37" s="265"/>
      <c r="Y37" s="108"/>
    </row>
    <row r="38" spans="1:25" hidden="1">
      <c r="A38" s="64"/>
      <c r="B38" s="127"/>
      <c r="C38" s="126"/>
      <c r="D38" s="110"/>
      <c r="E38" s="265"/>
      <c r="F38" s="265"/>
      <c r="G38" s="265"/>
      <c r="H38" s="265"/>
      <c r="I38" s="265"/>
      <c r="J38" s="265"/>
      <c r="K38" s="265"/>
      <c r="L38" s="265"/>
      <c r="M38" s="265"/>
      <c r="N38" s="265"/>
      <c r="O38" s="265"/>
      <c r="P38" s="265"/>
      <c r="Q38" s="265"/>
      <c r="R38" s="265"/>
      <c r="S38" s="265"/>
      <c r="T38" s="265"/>
      <c r="U38" s="265"/>
      <c r="V38" s="265"/>
      <c r="W38" s="265"/>
      <c r="X38" s="265"/>
      <c r="Y38" s="108"/>
    </row>
    <row r="39" spans="1:25" hidden="1">
      <c r="A39" s="64"/>
      <c r="B39" s="127"/>
      <c r="C39" s="126"/>
      <c r="D39" s="110"/>
      <c r="E39" s="265"/>
      <c r="F39" s="265"/>
      <c r="G39" s="265"/>
      <c r="H39" s="265"/>
      <c r="I39" s="265"/>
      <c r="J39" s="265"/>
      <c r="K39" s="265"/>
      <c r="L39" s="265"/>
      <c r="M39" s="265"/>
      <c r="N39" s="265"/>
      <c r="O39" s="265"/>
      <c r="P39" s="265"/>
      <c r="Q39" s="265"/>
      <c r="R39" s="265"/>
      <c r="S39" s="265"/>
      <c r="T39" s="265"/>
      <c r="U39" s="265"/>
      <c r="V39" s="265"/>
      <c r="W39" s="265"/>
      <c r="X39" s="265"/>
      <c r="Y39" s="108"/>
    </row>
    <row r="40" spans="1:25" hidden="1">
      <c r="A40" s="64"/>
      <c r="B40" s="127"/>
      <c r="C40" s="126"/>
      <c r="D40" s="110"/>
      <c r="E40" s="266" t="s">
        <v>126</v>
      </c>
      <c r="F40" s="266"/>
      <c r="G40" s="266"/>
      <c r="H40" s="266"/>
      <c r="I40" s="266"/>
      <c r="J40" s="266"/>
      <c r="K40" s="266"/>
      <c r="L40" s="266"/>
      <c r="M40" s="266"/>
      <c r="N40" s="266"/>
      <c r="O40" s="266"/>
      <c r="P40" s="266"/>
      <c r="Q40" s="266"/>
      <c r="R40" s="266"/>
      <c r="S40" s="266"/>
      <c r="T40" s="266"/>
      <c r="U40" s="266"/>
      <c r="V40" s="266"/>
      <c r="W40" s="266"/>
      <c r="X40" s="266"/>
      <c r="Y40" s="108"/>
    </row>
    <row r="41" spans="1:25" hidden="1">
      <c r="A41" s="64"/>
      <c r="B41" s="127"/>
      <c r="C41" s="126"/>
      <c r="D41" s="110"/>
      <c r="E41" s="265"/>
      <c r="F41" s="265"/>
      <c r="G41" s="265"/>
      <c r="H41" s="265"/>
      <c r="I41" s="265"/>
      <c r="J41" s="265"/>
      <c r="K41" s="265"/>
      <c r="L41" s="265"/>
      <c r="M41" s="265"/>
      <c r="N41" s="265"/>
      <c r="O41" s="265"/>
      <c r="P41" s="265"/>
      <c r="Q41" s="265"/>
      <c r="R41" s="265"/>
      <c r="S41" s="265"/>
      <c r="T41" s="265"/>
      <c r="U41" s="265"/>
      <c r="V41" s="265"/>
      <c r="W41" s="265"/>
      <c r="X41" s="265"/>
      <c r="Y41" s="108"/>
    </row>
    <row r="42" spans="1:25" hidden="1">
      <c r="A42" s="64"/>
      <c r="B42" s="127"/>
      <c r="C42" s="126"/>
      <c r="D42" s="110"/>
      <c r="E42" s="265"/>
      <c r="F42" s="265"/>
      <c r="G42" s="265"/>
      <c r="H42" s="265"/>
      <c r="I42" s="265"/>
      <c r="J42" s="265"/>
      <c r="K42" s="265"/>
      <c r="L42" s="265"/>
      <c r="M42" s="265"/>
      <c r="N42" s="265"/>
      <c r="O42" s="265"/>
      <c r="P42" s="265"/>
      <c r="Q42" s="265"/>
      <c r="R42" s="265"/>
      <c r="S42" s="265"/>
      <c r="T42" s="265"/>
      <c r="U42" s="265"/>
      <c r="V42" s="265"/>
      <c r="W42" s="265"/>
      <c r="X42" s="265"/>
      <c r="Y42" s="108"/>
    </row>
    <row r="43" spans="1:25" hidden="1">
      <c r="A43" s="64"/>
      <c r="B43" s="127"/>
      <c r="C43" s="126"/>
      <c r="D43" s="110"/>
      <c r="E43" s="265"/>
      <c r="F43" s="265"/>
      <c r="G43" s="265"/>
      <c r="H43" s="265"/>
      <c r="I43" s="265"/>
      <c r="J43" s="265"/>
      <c r="K43" s="265"/>
      <c r="L43" s="265"/>
      <c r="M43" s="265"/>
      <c r="N43" s="265"/>
      <c r="O43" s="265"/>
      <c r="P43" s="265"/>
      <c r="Q43" s="265"/>
      <c r="R43" s="265"/>
      <c r="S43" s="265"/>
      <c r="T43" s="265"/>
      <c r="U43" s="265"/>
      <c r="V43" s="265"/>
      <c r="W43" s="265"/>
      <c r="X43" s="265"/>
      <c r="Y43" s="108"/>
    </row>
    <row r="44" spans="1:25" hidden="1">
      <c r="A44" s="64"/>
      <c r="B44" s="127"/>
      <c r="C44" s="126"/>
      <c r="D44" s="115"/>
      <c r="E44" s="265"/>
      <c r="F44" s="265"/>
      <c r="G44" s="265"/>
      <c r="H44" s="265"/>
      <c r="I44" s="265"/>
      <c r="J44" s="265"/>
      <c r="K44" s="265"/>
      <c r="L44" s="265"/>
      <c r="M44" s="265"/>
      <c r="N44" s="265"/>
      <c r="O44" s="265"/>
      <c r="P44" s="265"/>
      <c r="Q44" s="265"/>
      <c r="R44" s="265"/>
      <c r="S44" s="265"/>
      <c r="T44" s="265"/>
      <c r="U44" s="265"/>
      <c r="V44" s="265"/>
      <c r="W44" s="265"/>
      <c r="X44" s="265"/>
      <c r="Y44" s="108"/>
    </row>
    <row r="45" spans="1:25" hidden="1">
      <c r="A45" s="64"/>
      <c r="B45" s="127"/>
      <c r="C45" s="126"/>
      <c r="D45" s="115"/>
      <c r="E45" s="265"/>
      <c r="F45" s="265"/>
      <c r="G45" s="265"/>
      <c r="H45" s="265"/>
      <c r="I45" s="265"/>
      <c r="J45" s="265"/>
      <c r="K45" s="265"/>
      <c r="L45" s="265"/>
      <c r="M45" s="265"/>
      <c r="N45" s="265"/>
      <c r="O45" s="265"/>
      <c r="P45" s="265"/>
      <c r="Q45" s="265"/>
      <c r="R45" s="265"/>
      <c r="S45" s="265"/>
      <c r="T45" s="265"/>
      <c r="U45" s="265"/>
      <c r="V45" s="265"/>
      <c r="W45" s="265"/>
      <c r="X45" s="265"/>
      <c r="Y45" s="108"/>
    </row>
    <row r="46" spans="1:25">
      <c r="A46" s="64"/>
      <c r="B46" s="127"/>
      <c r="C46" s="126"/>
      <c r="D46" s="110"/>
      <c r="E46" s="257" t="s">
        <v>127</v>
      </c>
      <c r="F46" s="257"/>
      <c r="G46" s="257"/>
      <c r="H46" s="257"/>
      <c r="I46" s="257"/>
      <c r="J46" s="257"/>
      <c r="K46" s="257"/>
      <c r="L46" s="257"/>
      <c r="M46" s="257"/>
      <c r="N46" s="257"/>
      <c r="O46" s="257"/>
      <c r="P46" s="257"/>
      <c r="Q46" s="257"/>
      <c r="R46" s="257"/>
      <c r="S46" s="257"/>
      <c r="T46" s="257"/>
      <c r="U46" s="257"/>
      <c r="V46" s="257"/>
      <c r="W46" s="257"/>
      <c r="X46" s="257"/>
      <c r="Y46" s="108"/>
    </row>
    <row r="47" spans="1:25">
      <c r="A47" s="64"/>
      <c r="B47" s="127"/>
      <c r="C47" s="126"/>
      <c r="D47" s="110"/>
      <c r="E47" s="257"/>
      <c r="F47" s="257"/>
      <c r="G47" s="257"/>
      <c r="H47" s="257"/>
      <c r="I47" s="257"/>
      <c r="J47" s="257"/>
      <c r="K47" s="257"/>
      <c r="L47" s="257"/>
      <c r="M47" s="257"/>
      <c r="N47" s="257"/>
      <c r="O47" s="257"/>
      <c r="P47" s="257"/>
      <c r="Q47" s="257"/>
      <c r="R47" s="257"/>
      <c r="S47" s="257"/>
      <c r="T47" s="257"/>
      <c r="U47" s="257"/>
      <c r="V47" s="257"/>
      <c r="W47" s="257"/>
      <c r="X47" s="257"/>
      <c r="Y47" s="108"/>
    </row>
    <row r="48" spans="1:25">
      <c r="A48" s="64"/>
      <c r="B48" s="127"/>
      <c r="C48" s="126"/>
      <c r="D48" s="110"/>
      <c r="E48" s="257"/>
      <c r="F48" s="257"/>
      <c r="G48" s="257"/>
      <c r="H48" s="257"/>
      <c r="I48" s="257"/>
      <c r="J48" s="257"/>
      <c r="K48" s="257"/>
      <c r="L48" s="257"/>
      <c r="M48" s="257"/>
      <c r="N48" s="257"/>
      <c r="O48" s="257"/>
      <c r="P48" s="257"/>
      <c r="Q48" s="257"/>
      <c r="R48" s="257"/>
      <c r="S48" s="257"/>
      <c r="T48" s="257"/>
      <c r="U48" s="257"/>
      <c r="V48" s="257"/>
      <c r="W48" s="257"/>
      <c r="X48" s="257"/>
      <c r="Y48" s="108"/>
    </row>
    <row r="49" spans="1:25">
      <c r="A49" s="64"/>
      <c r="B49" s="127"/>
      <c r="C49" s="126"/>
      <c r="D49" s="110"/>
      <c r="E49" s="257"/>
      <c r="F49" s="257"/>
      <c r="G49" s="257"/>
      <c r="H49" s="257"/>
      <c r="I49" s="257"/>
      <c r="J49" s="257"/>
      <c r="K49" s="257"/>
      <c r="L49" s="257"/>
      <c r="M49" s="257"/>
      <c r="N49" s="257"/>
      <c r="O49" s="257"/>
      <c r="P49" s="257"/>
      <c r="Q49" s="257"/>
      <c r="R49" s="257"/>
      <c r="S49" s="257"/>
      <c r="T49" s="257"/>
      <c r="U49" s="257"/>
      <c r="V49" s="257"/>
      <c r="W49" s="257"/>
      <c r="X49" s="257"/>
      <c r="Y49" s="108"/>
    </row>
    <row r="50" spans="1:25">
      <c r="A50" s="64"/>
      <c r="B50" s="127"/>
      <c r="C50" s="126"/>
      <c r="D50" s="110"/>
      <c r="E50" s="257"/>
      <c r="F50" s="257"/>
      <c r="G50" s="257"/>
      <c r="H50" s="257"/>
      <c r="I50" s="257"/>
      <c r="J50" s="257"/>
      <c r="K50" s="257"/>
      <c r="L50" s="257"/>
      <c r="M50" s="257"/>
      <c r="N50" s="257"/>
      <c r="O50" s="257"/>
      <c r="P50" s="257"/>
      <c r="Q50" s="257"/>
      <c r="R50" s="257"/>
      <c r="S50" s="257"/>
      <c r="T50" s="257"/>
      <c r="U50" s="257"/>
      <c r="V50" s="257"/>
      <c r="W50" s="257"/>
      <c r="X50" s="257"/>
      <c r="Y50" s="108"/>
    </row>
    <row r="51" spans="1:25">
      <c r="A51" s="64"/>
      <c r="B51" s="127"/>
      <c r="C51" s="126"/>
      <c r="D51" s="110"/>
      <c r="E51" s="257"/>
      <c r="F51" s="257"/>
      <c r="G51" s="257"/>
      <c r="H51" s="257"/>
      <c r="I51" s="257"/>
      <c r="J51" s="257"/>
      <c r="K51" s="257"/>
      <c r="L51" s="257"/>
      <c r="M51" s="257"/>
      <c r="N51" s="257"/>
      <c r="O51" s="257"/>
      <c r="P51" s="257"/>
      <c r="Q51" s="257"/>
      <c r="R51" s="257"/>
      <c r="S51" s="257"/>
      <c r="T51" s="257"/>
      <c r="U51" s="257"/>
      <c r="V51" s="257"/>
      <c r="W51" s="257"/>
      <c r="X51" s="257"/>
      <c r="Y51" s="108"/>
    </row>
    <row r="52" spans="1:25">
      <c r="A52" s="64"/>
      <c r="B52" s="127"/>
      <c r="C52" s="126"/>
      <c r="D52" s="110"/>
      <c r="E52" s="257"/>
      <c r="F52" s="257"/>
      <c r="G52" s="257"/>
      <c r="H52" s="257"/>
      <c r="I52" s="257"/>
      <c r="J52" s="257"/>
      <c r="K52" s="257"/>
      <c r="L52" s="257"/>
      <c r="M52" s="257"/>
      <c r="N52" s="257"/>
      <c r="O52" s="257"/>
      <c r="P52" s="257"/>
      <c r="Q52" s="257"/>
      <c r="R52" s="257"/>
      <c r="S52" s="257"/>
      <c r="T52" s="257"/>
      <c r="U52" s="257"/>
      <c r="V52" s="257"/>
      <c r="W52" s="257"/>
      <c r="X52" s="257"/>
      <c r="Y52" s="108"/>
    </row>
    <row r="53" spans="1:25">
      <c r="A53" s="64"/>
      <c r="B53" s="127"/>
      <c r="C53" s="126"/>
      <c r="D53" s="110"/>
      <c r="E53" s="257"/>
      <c r="F53" s="257"/>
      <c r="G53" s="257"/>
      <c r="H53" s="257"/>
      <c r="I53" s="257"/>
      <c r="J53" s="257"/>
      <c r="K53" s="257"/>
      <c r="L53" s="257"/>
      <c r="M53" s="257"/>
      <c r="N53" s="257"/>
      <c r="O53" s="257"/>
      <c r="P53" s="257"/>
      <c r="Q53" s="257"/>
      <c r="R53" s="257"/>
      <c r="S53" s="257"/>
      <c r="T53" s="257"/>
      <c r="U53" s="257"/>
      <c r="V53" s="257"/>
      <c r="W53" s="257"/>
      <c r="X53" s="257"/>
      <c r="Y53" s="108"/>
    </row>
    <row r="54" spans="1:25">
      <c r="A54" s="64"/>
      <c r="B54" s="127"/>
      <c r="C54" s="126"/>
      <c r="D54" s="110"/>
      <c r="E54" s="257"/>
      <c r="F54" s="257"/>
      <c r="G54" s="257"/>
      <c r="H54" s="257"/>
      <c r="I54" s="257"/>
      <c r="J54" s="257"/>
      <c r="K54" s="257"/>
      <c r="L54" s="257"/>
      <c r="M54" s="257"/>
      <c r="N54" s="257"/>
      <c r="O54" s="257"/>
      <c r="P54" s="257"/>
      <c r="Q54" s="257"/>
      <c r="R54" s="257"/>
      <c r="S54" s="257"/>
      <c r="T54" s="257"/>
      <c r="U54" s="257"/>
      <c r="V54" s="257"/>
      <c r="W54" s="257"/>
      <c r="X54" s="257"/>
      <c r="Y54" s="108"/>
    </row>
    <row r="55" spans="1:25">
      <c r="A55" s="64"/>
      <c r="B55" s="127"/>
      <c r="C55" s="126"/>
      <c r="D55" s="110"/>
      <c r="E55" s="257"/>
      <c r="F55" s="257"/>
      <c r="G55" s="257"/>
      <c r="H55" s="257"/>
      <c r="I55" s="257"/>
      <c r="J55" s="257"/>
      <c r="K55" s="257"/>
      <c r="L55" s="257"/>
      <c r="M55" s="257"/>
      <c r="N55" s="257"/>
      <c r="O55" s="257"/>
      <c r="P55" s="257"/>
      <c r="Q55" s="257"/>
      <c r="R55" s="257"/>
      <c r="S55" s="257"/>
      <c r="T55" s="257"/>
      <c r="U55" s="257"/>
      <c r="V55" s="257"/>
      <c r="W55" s="257"/>
      <c r="X55" s="257"/>
      <c r="Y55" s="108"/>
    </row>
    <row r="56" spans="1:25">
      <c r="A56" s="64"/>
      <c r="B56" s="127"/>
      <c r="C56" s="126"/>
      <c r="D56" s="115"/>
      <c r="E56" s="257"/>
      <c r="F56" s="257"/>
      <c r="G56" s="257"/>
      <c r="H56" s="257"/>
      <c r="I56" s="257"/>
      <c r="J56" s="257"/>
      <c r="K56" s="257"/>
      <c r="L56" s="257"/>
      <c r="M56" s="257"/>
      <c r="N56" s="257"/>
      <c r="O56" s="257"/>
      <c r="P56" s="257"/>
      <c r="Q56" s="257"/>
      <c r="R56" s="257"/>
      <c r="S56" s="257"/>
      <c r="T56" s="257"/>
      <c r="U56" s="257"/>
      <c r="V56" s="257"/>
      <c r="W56" s="257"/>
      <c r="X56" s="257"/>
      <c r="Y56" s="108"/>
    </row>
    <row r="57" spans="1:25">
      <c r="A57" s="64"/>
      <c r="B57" s="127"/>
      <c r="C57" s="126"/>
      <c r="D57" s="115"/>
      <c r="E57" s="257"/>
      <c r="F57" s="257"/>
      <c r="G57" s="257"/>
      <c r="H57" s="257"/>
      <c r="I57" s="257"/>
      <c r="J57" s="257"/>
      <c r="K57" s="257"/>
      <c r="L57" s="257"/>
      <c r="M57" s="257"/>
      <c r="N57" s="257"/>
      <c r="O57" s="257"/>
      <c r="P57" s="257"/>
      <c r="Q57" s="257"/>
      <c r="R57" s="257"/>
      <c r="S57" s="257"/>
      <c r="T57" s="257"/>
      <c r="U57" s="257"/>
      <c r="V57" s="257"/>
      <c r="W57" s="257"/>
      <c r="X57" s="257"/>
      <c r="Y57" s="108"/>
    </row>
    <row r="58" spans="1:25" hidden="1">
      <c r="A58" s="64"/>
      <c r="B58" s="127"/>
      <c r="C58" s="126"/>
      <c r="D58" s="110"/>
      <c r="E58" s="260" t="s">
        <v>128</v>
      </c>
      <c r="F58" s="260"/>
      <c r="G58" s="260"/>
      <c r="H58" s="263" t="s">
        <v>129</v>
      </c>
      <c r="I58" s="263"/>
      <c r="J58" s="263"/>
      <c r="K58" s="263"/>
      <c r="L58" s="263"/>
      <c r="M58" s="263"/>
      <c r="N58" s="263"/>
      <c r="O58" s="263"/>
      <c r="P58" s="263"/>
      <c r="Q58" s="263"/>
      <c r="R58" s="263"/>
      <c r="S58" s="263"/>
      <c r="T58" s="263"/>
      <c r="U58" s="263"/>
      <c r="V58" s="263"/>
      <c r="W58" s="263"/>
      <c r="X58" s="263"/>
      <c r="Y58" s="108"/>
    </row>
    <row r="59" spans="1:25" hidden="1">
      <c r="A59" s="64"/>
      <c r="B59" s="127"/>
      <c r="C59" s="126"/>
      <c r="D59" s="110"/>
      <c r="E59" s="260" t="s">
        <v>130</v>
      </c>
      <c r="F59" s="260"/>
      <c r="G59" s="260"/>
      <c r="H59" s="263" t="s">
        <v>131</v>
      </c>
      <c r="I59" s="263"/>
      <c r="J59" s="263"/>
      <c r="K59" s="263"/>
      <c r="L59" s="263"/>
      <c r="M59" s="263"/>
      <c r="N59" s="263"/>
      <c r="O59" s="263"/>
      <c r="P59" s="263"/>
      <c r="Q59" s="263"/>
      <c r="R59" s="263"/>
      <c r="S59" s="263"/>
      <c r="T59" s="263"/>
      <c r="U59" s="263"/>
      <c r="V59" s="263"/>
      <c r="W59" s="263"/>
      <c r="X59" s="263"/>
      <c r="Y59" s="108"/>
    </row>
    <row r="60" spans="1:25" hidden="1">
      <c r="A60" s="64"/>
      <c r="B60" s="127"/>
      <c r="C60" s="126"/>
      <c r="D60" s="110"/>
      <c r="E60" s="260"/>
      <c r="F60" s="260"/>
      <c r="G60" s="260"/>
      <c r="H60" s="264" t="s">
        <v>132</v>
      </c>
      <c r="I60" s="264"/>
      <c r="J60" s="264"/>
      <c r="K60" s="264"/>
      <c r="L60" s="264"/>
      <c r="M60" s="264"/>
      <c r="N60" s="264"/>
      <c r="O60" s="264"/>
      <c r="P60" s="264"/>
      <c r="Q60" s="264"/>
      <c r="R60" s="264"/>
      <c r="S60" s="264"/>
      <c r="T60" s="264"/>
      <c r="U60" s="264"/>
      <c r="V60" s="264"/>
      <c r="W60" s="264"/>
      <c r="X60" s="264"/>
      <c r="Y60" s="108"/>
    </row>
    <row r="61" spans="1:25" hidden="1">
      <c r="A61" s="64"/>
      <c r="B61" s="127"/>
      <c r="C61" s="126"/>
      <c r="D61" s="110"/>
      <c r="E61" s="119"/>
      <c r="F61" s="117"/>
      <c r="G61" s="118"/>
      <c r="H61" s="264"/>
      <c r="I61" s="264"/>
      <c r="J61" s="264"/>
      <c r="K61" s="264"/>
      <c r="L61" s="264"/>
      <c r="M61" s="264"/>
      <c r="N61" s="264"/>
      <c r="O61" s="264"/>
      <c r="P61" s="264"/>
      <c r="Q61" s="264"/>
      <c r="R61" s="264"/>
      <c r="S61" s="264"/>
      <c r="T61" s="264"/>
      <c r="U61" s="264"/>
      <c r="V61" s="264"/>
      <c r="W61" s="264"/>
      <c r="X61" s="264"/>
      <c r="Y61" s="108"/>
    </row>
    <row r="62" spans="1:25" hidden="1">
      <c r="A62" s="64"/>
      <c r="B62" s="127"/>
      <c r="C62" s="126"/>
      <c r="D62" s="110"/>
      <c r="E62" s="109"/>
      <c r="F62" s="109"/>
      <c r="G62" s="109"/>
      <c r="H62" s="109"/>
      <c r="I62" s="109"/>
      <c r="J62" s="109"/>
      <c r="K62" s="109"/>
      <c r="L62" s="109"/>
      <c r="M62" s="109"/>
      <c r="N62" s="109"/>
      <c r="O62" s="109"/>
      <c r="P62" s="109"/>
      <c r="Q62" s="109"/>
      <c r="R62" s="109"/>
      <c r="S62" s="109"/>
      <c r="T62" s="109"/>
      <c r="U62" s="109"/>
      <c r="V62" s="109"/>
      <c r="W62" s="109"/>
      <c r="X62" s="109"/>
      <c r="Y62" s="108"/>
    </row>
    <row r="63" spans="1:25" hidden="1">
      <c r="A63" s="64"/>
      <c r="B63" s="127"/>
      <c r="C63" s="126"/>
      <c r="D63" s="110"/>
      <c r="E63" s="109"/>
      <c r="F63" s="109"/>
      <c r="G63" s="109"/>
      <c r="H63" s="109"/>
      <c r="I63" s="109"/>
      <c r="J63" s="109"/>
      <c r="K63" s="109"/>
      <c r="L63" s="109"/>
      <c r="M63" s="109"/>
      <c r="N63" s="109"/>
      <c r="O63" s="109"/>
      <c r="P63" s="109"/>
      <c r="Q63" s="109"/>
      <c r="R63" s="109"/>
      <c r="S63" s="109"/>
      <c r="T63" s="109"/>
      <c r="U63" s="109"/>
      <c r="V63" s="109"/>
      <c r="W63" s="109"/>
      <c r="X63" s="109"/>
      <c r="Y63" s="108"/>
    </row>
    <row r="64" spans="1:25" hidden="1">
      <c r="A64" s="64"/>
      <c r="B64" s="127"/>
      <c r="C64" s="126"/>
      <c r="D64" s="110"/>
      <c r="E64" s="109"/>
      <c r="F64" s="109"/>
      <c r="G64" s="109"/>
      <c r="H64" s="109"/>
      <c r="I64" s="109"/>
      <c r="J64" s="109"/>
      <c r="K64" s="109"/>
      <c r="L64" s="109"/>
      <c r="M64" s="109"/>
      <c r="N64" s="109"/>
      <c r="O64" s="109"/>
      <c r="P64" s="109"/>
      <c r="Q64" s="109"/>
      <c r="R64" s="109"/>
      <c r="S64" s="109"/>
      <c r="T64" s="109"/>
      <c r="U64" s="109"/>
      <c r="V64" s="109"/>
      <c r="W64" s="109"/>
      <c r="X64" s="109"/>
      <c r="Y64" s="108"/>
    </row>
    <row r="65" spans="1:25" hidden="1">
      <c r="A65" s="64"/>
      <c r="B65" s="127"/>
      <c r="C65" s="126"/>
      <c r="D65" s="110"/>
      <c r="E65" s="109"/>
      <c r="F65" s="109"/>
      <c r="G65" s="109"/>
      <c r="H65" s="109"/>
      <c r="I65" s="109"/>
      <c r="J65" s="109"/>
      <c r="K65" s="109"/>
      <c r="L65" s="109"/>
      <c r="M65" s="109"/>
      <c r="N65" s="109"/>
      <c r="O65" s="109"/>
      <c r="P65" s="109"/>
      <c r="Q65" s="109"/>
      <c r="R65" s="109"/>
      <c r="S65" s="109"/>
      <c r="T65" s="109"/>
      <c r="U65" s="109"/>
      <c r="V65" s="109"/>
      <c r="W65" s="109"/>
      <c r="X65" s="109"/>
      <c r="Y65" s="108"/>
    </row>
    <row r="66" spans="1:25" hidden="1">
      <c r="A66" s="64"/>
      <c r="B66" s="127"/>
      <c r="C66" s="126"/>
      <c r="D66" s="110"/>
      <c r="E66" s="109"/>
      <c r="F66" s="109"/>
      <c r="G66" s="109"/>
      <c r="H66" s="109"/>
      <c r="I66" s="109"/>
      <c r="J66" s="109"/>
      <c r="K66" s="109"/>
      <c r="L66" s="109"/>
      <c r="M66" s="109"/>
      <c r="N66" s="109"/>
      <c r="O66" s="109"/>
      <c r="P66" s="109"/>
      <c r="Q66" s="109"/>
      <c r="R66" s="109"/>
      <c r="S66" s="109"/>
      <c r="T66" s="109"/>
      <c r="U66" s="109"/>
      <c r="V66" s="109"/>
      <c r="W66" s="109"/>
      <c r="X66" s="109"/>
      <c r="Y66" s="108"/>
    </row>
    <row r="67" spans="1:25" hidden="1">
      <c r="A67" s="64"/>
      <c r="B67" s="127"/>
      <c r="C67" s="126"/>
      <c r="D67" s="110"/>
      <c r="E67" s="109"/>
      <c r="F67" s="109"/>
      <c r="G67" s="109"/>
      <c r="H67" s="109"/>
      <c r="I67" s="109"/>
      <c r="J67" s="109"/>
      <c r="K67" s="109"/>
      <c r="L67" s="109"/>
      <c r="M67" s="109"/>
      <c r="N67" s="109"/>
      <c r="O67" s="109"/>
      <c r="P67" s="109"/>
      <c r="Q67" s="109"/>
      <c r="R67" s="109"/>
      <c r="S67" s="109"/>
      <c r="T67" s="109"/>
      <c r="U67" s="109"/>
      <c r="V67" s="109"/>
      <c r="W67" s="109"/>
      <c r="X67" s="109"/>
      <c r="Y67" s="108"/>
    </row>
    <row r="68" spans="1:25" hidden="1">
      <c r="A68" s="64"/>
      <c r="B68" s="127"/>
      <c r="C68" s="126"/>
      <c r="D68" s="115"/>
      <c r="E68" s="114"/>
      <c r="F68" s="114"/>
      <c r="G68" s="114"/>
      <c r="H68" s="114"/>
      <c r="I68" s="114"/>
      <c r="J68" s="114"/>
      <c r="K68" s="114"/>
      <c r="L68" s="114"/>
      <c r="M68" s="114"/>
      <c r="N68" s="114"/>
      <c r="O68" s="114"/>
      <c r="P68" s="114"/>
      <c r="Q68" s="114"/>
      <c r="R68" s="114"/>
      <c r="S68" s="114"/>
      <c r="T68" s="114"/>
      <c r="U68" s="114"/>
      <c r="V68" s="114"/>
      <c r="W68" s="114"/>
      <c r="X68" s="114"/>
      <c r="Y68" s="108"/>
    </row>
    <row r="69" spans="1:25" hidden="1">
      <c r="A69" s="64"/>
      <c r="B69" s="127"/>
      <c r="C69" s="126"/>
      <c r="D69" s="115"/>
      <c r="E69" s="114"/>
      <c r="F69" s="114"/>
      <c r="G69" s="114"/>
      <c r="H69" s="114"/>
      <c r="I69" s="114"/>
      <c r="J69" s="114"/>
      <c r="K69" s="114"/>
      <c r="L69" s="114"/>
      <c r="M69" s="114"/>
      <c r="N69" s="114"/>
      <c r="O69" s="114"/>
      <c r="P69" s="114"/>
      <c r="Q69" s="114"/>
      <c r="R69" s="114"/>
      <c r="S69" s="114"/>
      <c r="T69" s="114"/>
      <c r="U69" s="114"/>
      <c r="V69" s="114"/>
      <c r="W69" s="114"/>
      <c r="X69" s="114"/>
      <c r="Y69" s="108"/>
    </row>
    <row r="70" spans="1:25" hidden="1">
      <c r="A70" s="64"/>
      <c r="B70" s="127"/>
      <c r="C70" s="126"/>
      <c r="D70" s="110"/>
      <c r="E70" s="268" t="s">
        <v>133</v>
      </c>
      <c r="F70" s="268"/>
      <c r="G70" s="268"/>
      <c r="H70" s="268"/>
      <c r="I70" s="268"/>
      <c r="J70" s="268"/>
      <c r="K70" s="268"/>
      <c r="L70" s="268"/>
      <c r="M70" s="268"/>
      <c r="N70" s="268"/>
      <c r="O70" s="268"/>
      <c r="P70" s="268"/>
      <c r="Q70" s="268"/>
      <c r="R70" s="268"/>
      <c r="S70" s="268"/>
      <c r="T70" s="268"/>
      <c r="U70" s="268"/>
      <c r="V70" s="268"/>
      <c r="W70" s="268"/>
      <c r="X70" s="268"/>
      <c r="Y70" s="108"/>
    </row>
    <row r="71" spans="1:25" hidden="1">
      <c r="A71" s="64"/>
      <c r="B71" s="127"/>
      <c r="C71" s="126"/>
      <c r="D71" s="110"/>
      <c r="E71" s="252" t="s">
        <v>134</v>
      </c>
      <c r="F71" s="252"/>
      <c r="G71" s="252"/>
      <c r="H71" s="252"/>
      <c r="I71" s="252"/>
      <c r="J71" s="252"/>
      <c r="K71" s="252"/>
      <c r="L71" s="252"/>
      <c r="M71" s="252"/>
      <c r="N71" s="252"/>
      <c r="O71" s="252"/>
      <c r="P71" s="252"/>
      <c r="Q71" s="252"/>
      <c r="R71" s="252"/>
      <c r="S71" s="252"/>
      <c r="T71" s="252"/>
      <c r="U71" s="252"/>
      <c r="V71" s="252"/>
      <c r="W71" s="252"/>
      <c r="X71" s="252"/>
      <c r="Y71" s="108"/>
    </row>
    <row r="72" spans="1:25" hidden="1">
      <c r="A72" s="64"/>
      <c r="B72" s="127"/>
      <c r="C72" s="126"/>
      <c r="D72" s="110"/>
      <c r="E72" s="252" t="s">
        <v>135</v>
      </c>
      <c r="F72" s="252"/>
      <c r="G72" s="252"/>
      <c r="H72" s="252"/>
      <c r="I72" s="252"/>
      <c r="J72" s="252"/>
      <c r="K72" s="252"/>
      <c r="L72" s="252"/>
      <c r="M72" s="252"/>
      <c r="N72" s="252"/>
      <c r="O72" s="252"/>
      <c r="P72" s="252"/>
      <c r="Q72" s="252"/>
      <c r="R72" s="252"/>
      <c r="S72" s="252"/>
      <c r="T72" s="252"/>
      <c r="U72" s="252"/>
      <c r="V72" s="252"/>
      <c r="W72" s="252"/>
      <c r="X72" s="252"/>
      <c r="Y72" s="108"/>
    </row>
    <row r="73" spans="1:25" hidden="1">
      <c r="A73" s="64"/>
      <c r="B73" s="127"/>
      <c r="C73" s="126"/>
      <c r="D73" s="110"/>
      <c r="E73" s="252" t="s">
        <v>136</v>
      </c>
      <c r="F73" s="252"/>
      <c r="G73" s="252"/>
      <c r="H73" s="252"/>
      <c r="I73" s="252"/>
      <c r="J73" s="252"/>
      <c r="K73" s="252"/>
      <c r="L73" s="252"/>
      <c r="M73" s="252"/>
      <c r="N73" s="252"/>
      <c r="O73" s="252"/>
      <c r="P73" s="252"/>
      <c r="Q73" s="252"/>
      <c r="R73" s="252"/>
      <c r="S73" s="252"/>
      <c r="T73" s="252"/>
      <c r="U73" s="252"/>
      <c r="V73" s="252"/>
      <c r="W73" s="252"/>
      <c r="X73" s="252"/>
      <c r="Y73" s="108"/>
    </row>
    <row r="74" spans="1:25" hidden="1">
      <c r="A74" s="64"/>
      <c r="B74" s="127"/>
      <c r="C74" s="126"/>
      <c r="D74" s="110"/>
      <c r="E74" s="252" t="s">
        <v>137</v>
      </c>
      <c r="F74" s="252"/>
      <c r="G74" s="252"/>
      <c r="H74" s="252"/>
      <c r="I74" s="252"/>
      <c r="J74" s="252"/>
      <c r="K74" s="252"/>
      <c r="L74" s="252"/>
      <c r="M74" s="252"/>
      <c r="N74" s="252"/>
      <c r="O74" s="252"/>
      <c r="P74" s="252"/>
      <c r="Q74" s="252"/>
      <c r="R74" s="252"/>
      <c r="S74" s="252"/>
      <c r="T74" s="252"/>
      <c r="U74" s="252"/>
      <c r="V74" s="252"/>
      <c r="W74" s="252"/>
      <c r="X74" s="252"/>
      <c r="Y74" s="108"/>
    </row>
    <row r="75" spans="1:25" hidden="1">
      <c r="A75" s="64"/>
      <c r="B75" s="127"/>
      <c r="C75" s="126"/>
      <c r="D75" s="110"/>
      <c r="E75" s="252" t="s">
        <v>138</v>
      </c>
      <c r="F75" s="252"/>
      <c r="G75" s="252"/>
      <c r="H75" s="252"/>
      <c r="I75" s="252"/>
      <c r="J75" s="252"/>
      <c r="K75" s="252"/>
      <c r="L75" s="252"/>
      <c r="M75" s="252"/>
      <c r="N75" s="252"/>
      <c r="O75" s="252"/>
      <c r="P75" s="252"/>
      <c r="Q75" s="252"/>
      <c r="R75" s="252"/>
      <c r="S75" s="252"/>
      <c r="T75" s="252"/>
      <c r="U75" s="252"/>
      <c r="V75" s="252"/>
      <c r="W75" s="252"/>
      <c r="X75" s="252"/>
      <c r="Y75" s="108"/>
    </row>
    <row r="76" spans="1:25" hidden="1">
      <c r="A76" s="64"/>
      <c r="B76" s="127"/>
      <c r="C76" s="126"/>
      <c r="D76" s="110"/>
      <c r="E76" s="252" t="s">
        <v>139</v>
      </c>
      <c r="F76" s="252"/>
      <c r="G76" s="252"/>
      <c r="H76" s="252"/>
      <c r="I76" s="252"/>
      <c r="J76" s="252"/>
      <c r="K76" s="252"/>
      <c r="L76" s="252"/>
      <c r="M76" s="252"/>
      <c r="N76" s="252"/>
      <c r="O76" s="252"/>
      <c r="P76" s="252"/>
      <c r="Q76" s="252"/>
      <c r="R76" s="252"/>
      <c r="S76" s="252"/>
      <c r="T76" s="252"/>
      <c r="U76" s="252"/>
      <c r="V76" s="252"/>
      <c r="W76" s="252"/>
      <c r="X76" s="252"/>
      <c r="Y76" s="108"/>
    </row>
    <row r="77" spans="1:25" hidden="1">
      <c r="A77" s="64"/>
      <c r="B77" s="127"/>
      <c r="C77" s="126"/>
      <c r="D77" s="110"/>
      <c r="E77" s="252" t="s">
        <v>140</v>
      </c>
      <c r="F77" s="252"/>
      <c r="G77" s="252"/>
      <c r="H77" s="252"/>
      <c r="I77" s="252"/>
      <c r="J77" s="252"/>
      <c r="K77" s="252"/>
      <c r="L77" s="252"/>
      <c r="M77" s="252"/>
      <c r="N77" s="252"/>
      <c r="O77" s="252"/>
      <c r="P77" s="252"/>
      <c r="Q77" s="252"/>
      <c r="R77" s="252"/>
      <c r="S77" s="252"/>
      <c r="T77" s="252"/>
      <c r="U77" s="252"/>
      <c r="V77" s="252"/>
      <c r="W77" s="252"/>
      <c r="X77" s="252"/>
      <c r="Y77" s="108"/>
    </row>
    <row r="78" spans="1:25" hidden="1">
      <c r="A78" s="64"/>
      <c r="B78" s="127"/>
      <c r="C78" s="126"/>
      <c r="D78" s="110"/>
      <c r="E78" s="129"/>
      <c r="F78" s="129"/>
      <c r="G78" s="129"/>
      <c r="H78" s="129"/>
      <c r="I78" s="129"/>
      <c r="J78" s="129"/>
      <c r="K78" s="129"/>
      <c r="L78" s="129"/>
      <c r="M78" s="129"/>
      <c r="N78" s="129"/>
      <c r="O78" s="129"/>
      <c r="P78" s="129"/>
      <c r="Q78" s="129"/>
      <c r="R78" s="129"/>
      <c r="S78" s="129"/>
      <c r="T78" s="129"/>
      <c r="U78" s="129"/>
      <c r="V78" s="129"/>
      <c r="W78" s="129"/>
      <c r="X78" s="129"/>
      <c r="Y78" s="108"/>
    </row>
    <row r="79" spans="1:25" hidden="1">
      <c r="A79" s="64"/>
      <c r="B79" s="127"/>
      <c r="C79" s="126"/>
      <c r="D79" s="110"/>
      <c r="E79" s="268"/>
      <c r="F79" s="268"/>
      <c r="G79" s="268"/>
      <c r="H79" s="268"/>
      <c r="I79" s="268"/>
      <c r="J79" s="268"/>
      <c r="K79" s="268"/>
      <c r="L79" s="268"/>
      <c r="M79" s="268"/>
      <c r="N79" s="268"/>
      <c r="O79" s="268"/>
      <c r="P79" s="268"/>
      <c r="Q79" s="268"/>
      <c r="R79" s="268"/>
      <c r="S79" s="268"/>
      <c r="T79" s="268"/>
      <c r="U79" s="268"/>
      <c r="V79" s="268"/>
      <c r="W79" s="268"/>
      <c r="X79" s="268"/>
      <c r="Y79" s="108"/>
    </row>
    <row r="80" spans="1:25" hidden="1">
      <c r="A80" s="64"/>
      <c r="B80" s="127"/>
      <c r="C80" s="126"/>
      <c r="D80" s="110"/>
      <c r="E80" s="253"/>
      <c r="F80" s="253"/>
      <c r="G80" s="253"/>
      <c r="H80" s="253"/>
      <c r="I80" s="251"/>
      <c r="J80" s="251"/>
      <c r="K80" s="251"/>
      <c r="L80" s="251"/>
      <c r="M80" s="251"/>
      <c r="N80" s="251"/>
      <c r="O80" s="251"/>
      <c r="P80" s="251"/>
      <c r="Q80" s="251"/>
      <c r="R80" s="251"/>
      <c r="S80" s="251"/>
      <c r="T80" s="251"/>
      <c r="U80" s="251"/>
      <c r="V80" s="251"/>
      <c r="W80" s="251"/>
      <c r="X80" s="251"/>
      <c r="Y80" s="108"/>
    </row>
    <row r="81" spans="1:25" hidden="1">
      <c r="A81" s="64"/>
      <c r="B81" s="127"/>
      <c r="C81" s="126"/>
      <c r="D81" s="110"/>
      <c r="E81" s="264"/>
      <c r="F81" s="264"/>
      <c r="G81" s="264"/>
      <c r="H81" s="270"/>
      <c r="I81" s="270"/>
      <c r="J81" s="270"/>
      <c r="K81" s="270"/>
      <c r="L81" s="270"/>
      <c r="M81" s="270"/>
      <c r="N81" s="270"/>
      <c r="O81" s="270"/>
      <c r="P81" s="270"/>
      <c r="Q81" s="270"/>
      <c r="R81" s="270"/>
      <c r="S81" s="270"/>
      <c r="T81" s="270"/>
      <c r="U81" s="270"/>
      <c r="V81" s="270"/>
      <c r="W81" s="270"/>
      <c r="X81" s="270"/>
      <c r="Y81" s="108"/>
    </row>
    <row r="82" spans="1:25" hidden="1">
      <c r="A82" s="64"/>
      <c r="B82" s="127"/>
      <c r="C82" s="126"/>
      <c r="D82" s="110"/>
      <c r="E82" s="260" t="s">
        <v>141</v>
      </c>
      <c r="F82" s="260"/>
      <c r="G82" s="260"/>
      <c r="H82" s="271" t="s">
        <v>142</v>
      </c>
      <c r="I82" s="271"/>
      <c r="J82" s="271"/>
      <c r="K82" s="271"/>
      <c r="L82" s="271"/>
      <c r="M82" s="271"/>
      <c r="N82" s="271"/>
      <c r="O82" s="271"/>
      <c r="P82" s="271"/>
      <c r="Q82" s="271"/>
      <c r="R82" s="271"/>
      <c r="S82" s="271"/>
      <c r="T82" s="271"/>
      <c r="U82" s="271"/>
      <c r="V82" s="271"/>
      <c r="W82" s="271"/>
      <c r="X82" s="271"/>
      <c r="Y82" s="108"/>
    </row>
    <row r="83" spans="1:25" hidden="1">
      <c r="A83" s="64"/>
      <c r="B83" s="127"/>
      <c r="C83" s="126"/>
      <c r="D83" s="110"/>
      <c r="E83" s="260" t="s">
        <v>128</v>
      </c>
      <c r="F83" s="260"/>
      <c r="G83" s="260"/>
      <c r="H83" s="271" t="s">
        <v>143</v>
      </c>
      <c r="I83" s="271"/>
      <c r="J83" s="271"/>
      <c r="K83" s="271"/>
      <c r="L83" s="271"/>
      <c r="M83" s="271"/>
      <c r="N83" s="271"/>
      <c r="O83" s="271"/>
      <c r="P83" s="271"/>
      <c r="Q83" s="271"/>
      <c r="R83" s="271"/>
      <c r="S83" s="271"/>
      <c r="T83" s="271"/>
      <c r="U83" s="271"/>
      <c r="V83" s="271"/>
      <c r="W83" s="271"/>
      <c r="X83" s="271"/>
      <c r="Y83" s="108"/>
    </row>
    <row r="84" spans="1:25" hidden="1">
      <c r="A84" s="64"/>
      <c r="B84" s="127"/>
      <c r="C84" s="126"/>
      <c r="D84" s="110"/>
      <c r="E84" s="119"/>
      <c r="F84" s="117"/>
      <c r="G84" s="118"/>
      <c r="H84" s="264"/>
      <c r="I84" s="264"/>
      <c r="J84" s="264"/>
      <c r="K84" s="264"/>
      <c r="L84" s="264"/>
      <c r="M84" s="264"/>
      <c r="N84" s="264"/>
      <c r="O84" s="264"/>
      <c r="P84" s="264"/>
      <c r="Q84" s="264"/>
      <c r="R84" s="264"/>
      <c r="S84" s="264"/>
      <c r="T84" s="264"/>
      <c r="U84" s="264"/>
      <c r="V84" s="264"/>
      <c r="W84" s="264"/>
      <c r="X84" s="264"/>
      <c r="Y84" s="108"/>
    </row>
    <row r="85" spans="1:25" hidden="1">
      <c r="A85" s="64"/>
      <c r="B85" s="127"/>
      <c r="C85" s="126"/>
      <c r="D85" s="110"/>
      <c r="E85" s="109"/>
      <c r="F85" s="109"/>
      <c r="G85" s="109"/>
      <c r="H85" s="116"/>
      <c r="I85" s="116"/>
      <c r="J85" s="116"/>
      <c r="K85" s="116"/>
      <c r="L85" s="116"/>
      <c r="M85" s="116"/>
      <c r="N85" s="116"/>
      <c r="O85" s="116"/>
      <c r="P85" s="116"/>
      <c r="Q85" s="116"/>
      <c r="R85" s="116"/>
      <c r="S85" s="116"/>
      <c r="T85" s="116"/>
      <c r="U85" s="116"/>
      <c r="V85" s="116"/>
      <c r="W85" s="109"/>
      <c r="X85" s="109"/>
      <c r="Y85" s="108"/>
    </row>
    <row r="86" spans="1:25" hidden="1">
      <c r="A86" s="64"/>
      <c r="B86" s="127"/>
      <c r="C86" s="126"/>
      <c r="D86" s="110"/>
      <c r="E86" s="109"/>
      <c r="F86" s="109"/>
      <c r="G86" s="109"/>
      <c r="H86" s="109"/>
      <c r="I86" s="109"/>
      <c r="J86" s="109"/>
      <c r="K86" s="109"/>
      <c r="L86" s="109"/>
      <c r="M86" s="109"/>
      <c r="N86" s="109"/>
      <c r="O86" s="109"/>
      <c r="P86" s="109"/>
      <c r="Q86" s="109"/>
      <c r="R86" s="109"/>
      <c r="S86" s="109"/>
      <c r="T86" s="109"/>
      <c r="U86" s="109"/>
      <c r="V86" s="109"/>
      <c r="W86" s="109"/>
      <c r="X86" s="109"/>
      <c r="Y86" s="108"/>
    </row>
    <row r="87" spans="1:25" hidden="1">
      <c r="A87" s="64"/>
      <c r="B87" s="127"/>
      <c r="C87" s="126"/>
      <c r="D87" s="110"/>
      <c r="E87" s="109"/>
      <c r="F87" s="109"/>
      <c r="G87" s="109"/>
      <c r="H87" s="109"/>
      <c r="I87" s="109"/>
      <c r="J87" s="109"/>
      <c r="K87" s="109"/>
      <c r="L87" s="109"/>
      <c r="M87" s="109"/>
      <c r="N87" s="109"/>
      <c r="O87" s="109"/>
      <c r="P87" s="109"/>
      <c r="Q87" s="109"/>
      <c r="R87" s="109"/>
      <c r="S87" s="109"/>
      <c r="T87" s="109"/>
      <c r="U87" s="109"/>
      <c r="V87" s="109"/>
      <c r="W87" s="109"/>
      <c r="X87" s="109"/>
      <c r="Y87" s="108"/>
    </row>
    <row r="88" spans="1:25" hidden="1">
      <c r="A88" s="64"/>
      <c r="B88" s="127"/>
      <c r="C88" s="126"/>
      <c r="D88" s="110"/>
      <c r="E88" s="109"/>
      <c r="F88" s="109"/>
      <c r="G88" s="109"/>
      <c r="H88" s="109"/>
      <c r="I88" s="109"/>
      <c r="J88" s="109"/>
      <c r="K88" s="109"/>
      <c r="L88" s="109"/>
      <c r="M88" s="109"/>
      <c r="N88" s="109"/>
      <c r="O88" s="109"/>
      <c r="P88" s="109"/>
      <c r="Q88" s="109"/>
      <c r="R88" s="109"/>
      <c r="S88" s="109"/>
      <c r="T88" s="109"/>
      <c r="U88" s="109"/>
      <c r="V88" s="109"/>
      <c r="W88" s="109"/>
      <c r="X88" s="109"/>
      <c r="Y88" s="108"/>
    </row>
    <row r="89" spans="1:25" hidden="1">
      <c r="A89" s="64"/>
      <c r="B89" s="127"/>
      <c r="C89" s="126"/>
      <c r="D89" s="110"/>
      <c r="E89" s="109"/>
      <c r="F89" s="109"/>
      <c r="G89" s="109"/>
      <c r="H89" s="109"/>
      <c r="I89" s="109"/>
      <c r="J89" s="109"/>
      <c r="K89" s="109"/>
      <c r="L89" s="109"/>
      <c r="M89" s="109"/>
      <c r="N89" s="109"/>
      <c r="O89" s="109"/>
      <c r="P89" s="109"/>
      <c r="Q89" s="109"/>
      <c r="R89" s="109"/>
      <c r="S89" s="109"/>
      <c r="T89" s="109"/>
      <c r="U89" s="109"/>
      <c r="V89" s="109"/>
      <c r="W89" s="109"/>
      <c r="X89" s="109"/>
      <c r="Y89" s="108"/>
    </row>
    <row r="90" spans="1:25" hidden="1">
      <c r="A90" s="64"/>
      <c r="B90" s="127"/>
      <c r="C90" s="126"/>
      <c r="D90" s="110"/>
      <c r="E90" s="109"/>
      <c r="F90" s="109"/>
      <c r="G90" s="109"/>
      <c r="H90" s="109"/>
      <c r="I90" s="109"/>
      <c r="J90" s="109"/>
      <c r="K90" s="109"/>
      <c r="L90" s="109"/>
      <c r="M90" s="109"/>
      <c r="N90" s="109"/>
      <c r="O90" s="109"/>
      <c r="P90" s="109"/>
      <c r="Q90" s="109"/>
      <c r="R90" s="109"/>
      <c r="S90" s="109"/>
      <c r="T90" s="109"/>
      <c r="U90" s="109"/>
      <c r="V90" s="109"/>
      <c r="W90" s="109"/>
      <c r="X90" s="109"/>
      <c r="Y90" s="108"/>
    </row>
    <row r="91" spans="1:25" hidden="1">
      <c r="A91" s="64"/>
      <c r="B91" s="127"/>
      <c r="C91" s="126"/>
      <c r="D91" s="110"/>
      <c r="E91" s="109"/>
      <c r="F91" s="109"/>
      <c r="G91" s="109"/>
      <c r="H91" s="109"/>
      <c r="I91" s="109"/>
      <c r="J91" s="109"/>
      <c r="K91" s="109"/>
      <c r="L91" s="109"/>
      <c r="M91" s="109"/>
      <c r="N91" s="109"/>
      <c r="O91" s="109"/>
      <c r="P91" s="109"/>
      <c r="Q91" s="109"/>
      <c r="R91" s="109"/>
      <c r="S91" s="109"/>
      <c r="T91" s="109"/>
      <c r="U91" s="109"/>
      <c r="V91" s="109"/>
      <c r="W91" s="109"/>
      <c r="X91" s="109"/>
      <c r="Y91" s="108"/>
    </row>
    <row r="92" spans="1:25" hidden="1">
      <c r="A92" s="64"/>
      <c r="B92" s="127"/>
      <c r="C92" s="126"/>
      <c r="D92" s="110"/>
      <c r="E92" s="109"/>
      <c r="F92" s="109"/>
      <c r="G92" s="109"/>
      <c r="H92" s="109"/>
      <c r="I92" s="109"/>
      <c r="J92" s="109"/>
      <c r="K92" s="109"/>
      <c r="L92" s="109"/>
      <c r="M92" s="109"/>
      <c r="N92" s="109"/>
      <c r="O92" s="109"/>
      <c r="P92" s="109"/>
      <c r="Q92" s="109"/>
      <c r="R92" s="109"/>
      <c r="S92" s="109"/>
      <c r="T92" s="109"/>
      <c r="U92" s="109"/>
      <c r="V92" s="109"/>
      <c r="W92" s="109"/>
      <c r="X92" s="109"/>
      <c r="Y92" s="108"/>
    </row>
    <row r="93" spans="1:25" hidden="1">
      <c r="A93" s="64"/>
      <c r="B93" s="127"/>
      <c r="C93" s="126"/>
      <c r="D93" s="110"/>
      <c r="E93" s="109"/>
      <c r="F93" s="109"/>
      <c r="G93" s="109"/>
      <c r="H93" s="109"/>
      <c r="I93" s="109"/>
      <c r="J93" s="109"/>
      <c r="K93" s="109"/>
      <c r="L93" s="109"/>
      <c r="M93" s="109"/>
      <c r="N93" s="109"/>
      <c r="O93" s="109"/>
      <c r="P93" s="109"/>
      <c r="Q93" s="109"/>
      <c r="R93" s="109"/>
      <c r="S93" s="109"/>
      <c r="T93" s="109"/>
      <c r="U93" s="109"/>
      <c r="V93" s="109"/>
      <c r="W93" s="109"/>
      <c r="X93" s="109"/>
      <c r="Y93" s="108"/>
    </row>
    <row r="94" spans="1:25" hidden="1">
      <c r="A94" s="64"/>
      <c r="B94" s="127"/>
      <c r="C94" s="126"/>
      <c r="D94" s="110"/>
      <c r="E94" s="109"/>
      <c r="F94" s="109"/>
      <c r="G94" s="109"/>
      <c r="H94" s="109"/>
      <c r="I94" s="109"/>
      <c r="J94" s="109"/>
      <c r="K94" s="109"/>
      <c r="L94" s="109"/>
      <c r="M94" s="109"/>
      <c r="N94" s="109"/>
      <c r="O94" s="109"/>
      <c r="P94" s="109"/>
      <c r="Q94" s="109"/>
      <c r="R94" s="109"/>
      <c r="S94" s="109"/>
      <c r="T94" s="109"/>
      <c r="U94" s="109"/>
      <c r="V94" s="109"/>
      <c r="W94" s="109"/>
      <c r="X94" s="109"/>
      <c r="Y94" s="108"/>
    </row>
    <row r="95" spans="1:25" hidden="1">
      <c r="A95" s="64"/>
      <c r="B95" s="127"/>
      <c r="C95" s="126"/>
      <c r="D95" s="110"/>
      <c r="E95" s="109"/>
      <c r="F95" s="109"/>
      <c r="G95" s="109"/>
      <c r="H95" s="109"/>
      <c r="I95" s="109"/>
      <c r="J95" s="109"/>
      <c r="K95" s="109"/>
      <c r="L95" s="109"/>
      <c r="M95" s="109"/>
      <c r="N95" s="109"/>
      <c r="O95" s="109"/>
      <c r="P95" s="109"/>
      <c r="Q95" s="109"/>
      <c r="R95" s="109"/>
      <c r="S95" s="109"/>
      <c r="T95" s="109"/>
      <c r="U95" s="109"/>
      <c r="V95" s="109"/>
      <c r="W95" s="109"/>
      <c r="X95" s="109"/>
      <c r="Y95" s="108"/>
    </row>
    <row r="96" spans="1:25" hidden="1">
      <c r="A96" s="64"/>
      <c r="B96" s="127"/>
      <c r="C96" s="126"/>
      <c r="D96" s="115"/>
      <c r="E96" s="114"/>
      <c r="F96" s="114"/>
      <c r="G96" s="114"/>
      <c r="H96" s="114"/>
      <c r="I96" s="114"/>
      <c r="J96" s="114"/>
      <c r="K96" s="114"/>
      <c r="L96" s="114"/>
      <c r="M96" s="114"/>
      <c r="N96" s="114"/>
      <c r="O96" s="114"/>
      <c r="P96" s="114"/>
      <c r="Q96" s="114"/>
      <c r="R96" s="114"/>
      <c r="S96" s="114"/>
      <c r="T96" s="114"/>
      <c r="U96" s="114"/>
      <c r="V96" s="114"/>
      <c r="W96" s="114"/>
      <c r="X96" s="114"/>
      <c r="Y96" s="108"/>
    </row>
    <row r="97" spans="1:27" hidden="1">
      <c r="A97" s="64"/>
      <c r="B97" s="127"/>
      <c r="C97" s="126"/>
      <c r="D97" s="115"/>
      <c r="E97" s="114"/>
      <c r="F97" s="114"/>
      <c r="G97" s="114"/>
      <c r="H97" s="114"/>
      <c r="I97" s="114"/>
      <c r="J97" s="114"/>
      <c r="K97" s="114"/>
      <c r="L97" s="114"/>
      <c r="M97" s="114"/>
      <c r="N97" s="114"/>
      <c r="O97" s="114"/>
      <c r="P97" s="114"/>
      <c r="Q97" s="114"/>
      <c r="R97" s="114"/>
      <c r="S97" s="114"/>
      <c r="T97" s="114"/>
      <c r="U97" s="114"/>
      <c r="V97" s="114"/>
      <c r="W97" s="114"/>
      <c r="X97" s="114"/>
      <c r="Y97" s="108"/>
    </row>
    <row r="98" spans="1:27" hidden="1">
      <c r="A98" s="64"/>
      <c r="B98" s="127"/>
      <c r="C98" s="126"/>
      <c r="D98" s="110"/>
      <c r="E98" s="272" t="s">
        <v>144</v>
      </c>
      <c r="F98" s="272"/>
      <c r="G98" s="272"/>
      <c r="H98" s="272"/>
      <c r="I98" s="272"/>
      <c r="J98" s="272"/>
      <c r="K98" s="272"/>
      <c r="L98" s="272"/>
      <c r="M98" s="272"/>
      <c r="N98" s="272"/>
      <c r="O98" s="272"/>
      <c r="P98" s="272"/>
      <c r="Q98" s="272"/>
      <c r="R98" s="272"/>
      <c r="S98" s="272"/>
      <c r="T98" s="272"/>
      <c r="U98" s="272"/>
      <c r="V98" s="272"/>
      <c r="W98" s="272"/>
      <c r="X98" s="272"/>
      <c r="Y98" s="108"/>
    </row>
    <row r="99" spans="1:27" hidden="1">
      <c r="A99" s="64"/>
      <c r="B99" s="127"/>
      <c r="C99" s="126"/>
      <c r="D99" s="110"/>
      <c r="E99" s="109"/>
      <c r="F99" s="109"/>
      <c r="G99" s="109"/>
      <c r="H99" s="112"/>
      <c r="I99" s="112"/>
      <c r="J99" s="112"/>
      <c r="K99" s="112"/>
      <c r="L99" s="112"/>
      <c r="M99" s="112"/>
      <c r="N99" s="112"/>
      <c r="O99" s="111"/>
      <c r="P99" s="111"/>
      <c r="Q99" s="111"/>
      <c r="R99" s="111"/>
      <c r="S99" s="111"/>
      <c r="T99" s="111"/>
      <c r="U99" s="109"/>
      <c r="V99" s="109"/>
      <c r="W99" s="109"/>
      <c r="X99" s="109"/>
      <c r="Y99" s="108"/>
    </row>
    <row r="100" spans="1:27" hidden="1">
      <c r="A100" s="64"/>
      <c r="B100" s="127"/>
      <c r="C100" s="126"/>
      <c r="D100" s="110"/>
      <c r="E100" s="113"/>
      <c r="F100" s="269" t="s">
        <v>145</v>
      </c>
      <c r="G100" s="269"/>
      <c r="H100" s="269"/>
      <c r="I100" s="269"/>
      <c r="J100" s="269"/>
      <c r="K100" s="269"/>
      <c r="L100" s="269"/>
      <c r="M100" s="269"/>
      <c r="N100" s="269"/>
      <c r="O100" s="269"/>
      <c r="P100" s="269"/>
      <c r="Q100" s="269"/>
      <c r="R100" s="269"/>
      <c r="S100" s="269"/>
      <c r="T100" s="111"/>
      <c r="U100" s="109"/>
      <c r="V100" s="109"/>
      <c r="W100" s="109"/>
      <c r="X100" s="109"/>
      <c r="Y100" s="108"/>
      <c r="AA100" s="128" t="s">
        <v>146</v>
      </c>
    </row>
    <row r="101" spans="1:27" hidden="1">
      <c r="A101" s="64"/>
      <c r="B101" s="127"/>
      <c r="C101" s="126"/>
      <c r="D101" s="110"/>
      <c r="E101" s="109"/>
      <c r="F101" s="109"/>
      <c r="G101" s="109"/>
      <c r="H101" s="112"/>
      <c r="I101" s="112"/>
      <c r="J101" s="112"/>
      <c r="K101" s="112"/>
      <c r="L101" s="112"/>
      <c r="M101" s="112"/>
      <c r="N101" s="112"/>
      <c r="O101" s="111"/>
      <c r="P101" s="111"/>
      <c r="Q101" s="111"/>
      <c r="R101" s="111"/>
      <c r="S101" s="111"/>
      <c r="T101" s="111"/>
      <c r="U101" s="109"/>
      <c r="V101" s="109"/>
      <c r="W101" s="109"/>
      <c r="X101" s="109"/>
      <c r="Y101" s="108"/>
    </row>
    <row r="102" spans="1:27" hidden="1">
      <c r="A102" s="64"/>
      <c r="B102" s="127"/>
      <c r="C102" s="126"/>
      <c r="D102" s="110"/>
      <c r="E102" s="109"/>
      <c r="F102" s="269" t="s">
        <v>147</v>
      </c>
      <c r="G102" s="269"/>
      <c r="H102" s="269"/>
      <c r="I102" s="269"/>
      <c r="J102" s="269"/>
      <c r="K102" s="269"/>
      <c r="L102" s="269"/>
      <c r="M102" s="269"/>
      <c r="N102" s="269"/>
      <c r="O102" s="269"/>
      <c r="P102" s="269"/>
      <c r="Q102" s="269"/>
      <c r="R102" s="269"/>
      <c r="S102" s="269"/>
      <c r="T102" s="269"/>
      <c r="U102" s="269"/>
      <c r="V102" s="269"/>
      <c r="W102" s="269"/>
      <c r="X102" s="269"/>
      <c r="Y102" s="108"/>
    </row>
    <row r="103" spans="1:27" hidden="1">
      <c r="A103" s="64"/>
      <c r="B103" s="127"/>
      <c r="C103" s="126"/>
      <c r="D103" s="110"/>
      <c r="E103" s="109"/>
      <c r="F103" s="109"/>
      <c r="G103" s="109"/>
      <c r="H103" s="109"/>
      <c r="I103" s="109"/>
      <c r="J103" s="109"/>
      <c r="K103" s="109"/>
      <c r="L103" s="109"/>
      <c r="M103" s="109"/>
      <c r="N103" s="109"/>
      <c r="O103" s="109"/>
      <c r="P103" s="109"/>
      <c r="Q103" s="109"/>
      <c r="R103" s="109"/>
      <c r="S103" s="109"/>
      <c r="T103" s="109"/>
      <c r="U103" s="109"/>
      <c r="V103" s="109"/>
      <c r="W103" s="109"/>
      <c r="X103" s="109"/>
      <c r="Y103" s="108"/>
    </row>
    <row r="104" spans="1:27" hidden="1">
      <c r="A104" s="64"/>
      <c r="B104" s="127"/>
      <c r="C104" s="126"/>
      <c r="D104" s="110"/>
      <c r="E104" s="109"/>
      <c r="F104" s="109"/>
      <c r="G104" s="109"/>
      <c r="H104" s="109"/>
      <c r="I104" s="109"/>
      <c r="J104" s="109"/>
      <c r="K104" s="109"/>
      <c r="L104" s="109"/>
      <c r="M104" s="109"/>
      <c r="N104" s="109"/>
      <c r="O104" s="109"/>
      <c r="P104" s="109"/>
      <c r="Q104" s="109"/>
      <c r="R104" s="109"/>
      <c r="S104" s="109"/>
      <c r="T104" s="109"/>
      <c r="U104" s="109"/>
      <c r="V104" s="109"/>
      <c r="W104" s="109"/>
      <c r="X104" s="109"/>
      <c r="Y104" s="108"/>
    </row>
    <row r="105" spans="1:27" hidden="1">
      <c r="A105" s="64"/>
      <c r="B105" s="127"/>
      <c r="C105" s="126"/>
      <c r="D105" s="110"/>
      <c r="E105" s="109"/>
      <c r="F105" s="109"/>
      <c r="G105" s="109"/>
      <c r="H105" s="109"/>
      <c r="I105" s="109"/>
      <c r="J105" s="109"/>
      <c r="K105" s="109"/>
      <c r="L105" s="109"/>
      <c r="M105" s="109"/>
      <c r="N105" s="109"/>
      <c r="O105" s="109"/>
      <c r="P105" s="109"/>
      <c r="Q105" s="109"/>
      <c r="R105" s="109"/>
      <c r="S105" s="109"/>
      <c r="T105" s="109"/>
      <c r="U105" s="109"/>
      <c r="V105" s="109"/>
      <c r="W105" s="109"/>
      <c r="X105" s="109"/>
      <c r="Y105" s="108"/>
    </row>
    <row r="106" spans="1:27" hidden="1">
      <c r="A106" s="64"/>
      <c r="B106" s="127"/>
      <c r="C106" s="126"/>
      <c r="D106" s="110"/>
      <c r="E106" s="109"/>
      <c r="F106" s="109"/>
      <c r="G106" s="109"/>
      <c r="H106" s="109"/>
      <c r="I106" s="109"/>
      <c r="J106" s="109"/>
      <c r="K106" s="109"/>
      <c r="L106" s="109"/>
      <c r="M106" s="109"/>
      <c r="N106" s="109"/>
      <c r="O106" s="109"/>
      <c r="P106" s="109"/>
      <c r="Q106" s="109"/>
      <c r="R106" s="109"/>
      <c r="S106" s="109"/>
      <c r="T106" s="109"/>
      <c r="U106" s="109"/>
      <c r="V106" s="109"/>
      <c r="W106" s="109"/>
      <c r="X106" s="109"/>
      <c r="Y106" s="108"/>
    </row>
    <row r="107" spans="1:27" hidden="1">
      <c r="A107" s="64"/>
      <c r="B107" s="127"/>
      <c r="C107" s="126"/>
      <c r="D107" s="110"/>
      <c r="E107" s="109"/>
      <c r="F107" s="109"/>
      <c r="G107" s="109"/>
      <c r="H107" s="109"/>
      <c r="I107" s="109"/>
      <c r="J107" s="109"/>
      <c r="K107" s="109"/>
      <c r="L107" s="109"/>
      <c r="M107" s="109"/>
      <c r="N107" s="109"/>
      <c r="O107" s="109"/>
      <c r="P107" s="109"/>
      <c r="Q107" s="109"/>
      <c r="R107" s="109"/>
      <c r="S107" s="109"/>
      <c r="T107" s="109"/>
      <c r="U107" s="109"/>
      <c r="V107" s="109"/>
      <c r="W107" s="109"/>
      <c r="X107" s="109"/>
      <c r="Y107" s="108"/>
    </row>
    <row r="108" spans="1:27" hidden="1">
      <c r="A108" s="64"/>
      <c r="B108" s="127"/>
      <c r="C108" s="126"/>
      <c r="D108" s="110"/>
      <c r="E108" s="109"/>
      <c r="F108" s="109"/>
      <c r="G108" s="109"/>
      <c r="H108" s="109"/>
      <c r="I108" s="109"/>
      <c r="J108" s="109"/>
      <c r="K108" s="109"/>
      <c r="L108" s="109"/>
      <c r="M108" s="109"/>
      <c r="N108" s="109"/>
      <c r="O108" s="109"/>
      <c r="P108" s="109"/>
      <c r="Q108" s="109"/>
      <c r="R108" s="109"/>
      <c r="S108" s="109"/>
      <c r="T108" s="109"/>
      <c r="U108" s="109"/>
      <c r="V108" s="109"/>
      <c r="W108" s="109"/>
      <c r="X108" s="109"/>
      <c r="Y108" s="108"/>
    </row>
    <row r="109" spans="1:27" hidden="1">
      <c r="A109" s="64"/>
      <c r="B109" s="127"/>
      <c r="C109" s="126"/>
      <c r="D109" s="110"/>
      <c r="E109" s="109"/>
      <c r="F109" s="109"/>
      <c r="G109" s="109"/>
      <c r="H109" s="109"/>
      <c r="I109" s="109"/>
      <c r="J109" s="109"/>
      <c r="K109" s="109"/>
      <c r="L109" s="109"/>
      <c r="M109" s="109"/>
      <c r="N109" s="109"/>
      <c r="O109" s="109"/>
      <c r="P109" s="109"/>
      <c r="Q109" s="109"/>
      <c r="R109" s="109"/>
      <c r="S109" s="109"/>
      <c r="T109" s="109"/>
      <c r="U109" s="109"/>
      <c r="V109" s="109"/>
      <c r="W109" s="109"/>
      <c r="X109" s="109"/>
      <c r="Y109" s="108"/>
    </row>
    <row r="110" spans="1:27" hidden="1">
      <c r="A110" s="64"/>
      <c r="B110" s="127"/>
      <c r="C110" s="126"/>
      <c r="D110" s="110"/>
      <c r="E110" s="109"/>
      <c r="F110" s="109"/>
      <c r="G110" s="109"/>
      <c r="H110" s="109"/>
      <c r="I110" s="109"/>
      <c r="J110" s="109"/>
      <c r="K110" s="109"/>
      <c r="L110" s="109"/>
      <c r="M110" s="109"/>
      <c r="N110" s="109"/>
      <c r="O110" s="109"/>
      <c r="P110" s="109"/>
      <c r="Q110" s="109"/>
      <c r="R110" s="109"/>
      <c r="S110" s="109"/>
      <c r="T110" s="109"/>
      <c r="U110" s="109"/>
      <c r="V110" s="109"/>
      <c r="W110" s="109"/>
      <c r="X110" s="109"/>
      <c r="Y110" s="108"/>
    </row>
    <row r="111" spans="1:27" hidden="1">
      <c r="A111" s="64"/>
      <c r="B111" s="127"/>
      <c r="C111" s="126"/>
      <c r="D111" s="110"/>
      <c r="E111" s="109"/>
      <c r="F111" s="109"/>
      <c r="G111" s="109"/>
      <c r="H111" s="109"/>
      <c r="I111" s="109"/>
      <c r="J111" s="109"/>
      <c r="K111" s="109"/>
      <c r="L111" s="109"/>
      <c r="M111" s="109"/>
      <c r="N111" s="109"/>
      <c r="O111" s="109"/>
      <c r="P111" s="109"/>
      <c r="Q111" s="109"/>
      <c r="R111" s="109"/>
      <c r="S111" s="109"/>
      <c r="T111" s="109"/>
      <c r="U111" s="109"/>
      <c r="V111" s="109"/>
      <c r="W111" s="109"/>
      <c r="X111" s="109"/>
      <c r="Y111" s="108"/>
    </row>
    <row r="112" spans="1:27" hidden="1">
      <c r="A112" s="64"/>
      <c r="B112" s="127"/>
      <c r="C112" s="126"/>
      <c r="D112" s="110"/>
      <c r="E112" s="109"/>
      <c r="F112" s="109"/>
      <c r="G112" s="109"/>
      <c r="H112" s="109"/>
      <c r="I112" s="109"/>
      <c r="J112" s="109"/>
      <c r="K112" s="109"/>
      <c r="L112" s="109"/>
      <c r="M112" s="109"/>
      <c r="N112" s="109"/>
      <c r="O112" s="109"/>
      <c r="P112" s="109"/>
      <c r="Q112" s="109"/>
      <c r="R112" s="109"/>
      <c r="S112" s="109"/>
      <c r="T112" s="109"/>
      <c r="U112" s="109"/>
      <c r="V112" s="109"/>
      <c r="W112" s="109"/>
      <c r="X112" s="109"/>
      <c r="Y112" s="108"/>
    </row>
    <row r="113" spans="1:25" ht="15" customHeight="1">
      <c r="A113" s="64"/>
      <c r="B113" s="125"/>
      <c r="C113" s="124"/>
      <c r="D113" s="107"/>
      <c r="E113" s="106"/>
      <c r="F113" s="106"/>
      <c r="G113" s="106"/>
      <c r="H113" s="106"/>
      <c r="I113" s="106"/>
      <c r="J113" s="106"/>
      <c r="K113" s="106"/>
      <c r="L113" s="106"/>
      <c r="M113" s="106"/>
      <c r="N113" s="106"/>
      <c r="O113" s="106"/>
      <c r="P113" s="106"/>
      <c r="Q113" s="106"/>
      <c r="R113" s="106"/>
      <c r="S113" s="106"/>
      <c r="T113" s="106"/>
      <c r="U113" s="106"/>
      <c r="V113" s="106"/>
      <c r="W113" s="106"/>
      <c r="X113" s="106"/>
      <c r="Y113" s="105"/>
    </row>
  </sheetData>
  <sheetProtection password="FA9C" sheet="1" objects="1" scenarios="1" formatColumns="0" formatRows="0"/>
  <dataConsolidate/>
  <mergeCells count="39">
    <mergeCell ref="F102:X102"/>
    <mergeCell ref="F100:S100"/>
    <mergeCell ref="E81:G81"/>
    <mergeCell ref="H81:X81"/>
    <mergeCell ref="E82:G82"/>
    <mergeCell ref="H83:X83"/>
    <mergeCell ref="E98:X98"/>
    <mergeCell ref="E83:G83"/>
    <mergeCell ref="H84:X84"/>
    <mergeCell ref="H82:X82"/>
    <mergeCell ref="E40:X40"/>
    <mergeCell ref="P23:W23"/>
    <mergeCell ref="E71:X71"/>
    <mergeCell ref="E79:X79"/>
    <mergeCell ref="E74:X74"/>
    <mergeCell ref="E70:X70"/>
    <mergeCell ref="E76:X76"/>
    <mergeCell ref="E41:X45"/>
    <mergeCell ref="E46:X57"/>
    <mergeCell ref="E75:X75"/>
    <mergeCell ref="H60:X60"/>
    <mergeCell ref="E60:G60"/>
    <mergeCell ref="H58:X58"/>
    <mergeCell ref="I80:X80"/>
    <mergeCell ref="E77:X77"/>
    <mergeCell ref="E80:H80"/>
    <mergeCell ref="B5:Y5"/>
    <mergeCell ref="E7:X19"/>
    <mergeCell ref="F21:M21"/>
    <mergeCell ref="E58:G58"/>
    <mergeCell ref="E73:X73"/>
    <mergeCell ref="E59:G59"/>
    <mergeCell ref="P21:X21"/>
    <mergeCell ref="F22:M22"/>
    <mergeCell ref="E72:X72"/>
    <mergeCell ref="H59:X59"/>
    <mergeCell ref="H61:X61"/>
    <mergeCell ref="P22:X22"/>
    <mergeCell ref="E35:X39"/>
  </mergeCells>
  <hyperlinks>
    <hyperlink ref="E40" r:id="rId1" tooltip="http://www.fstrf.ru/regions/region/showlist"/>
    <hyperlink ref="H58" r:id="rId2" tooltip="Кликните по ссылке, чтобы перейти на сайт службы поддержки пользователей"/>
    <hyperlink ref="H59" r:id="rId3" tooltip="Кликните по ссылке, чтобы перейти на сайт, содержащий необходимые дистрибутивы"/>
    <hyperlink ref="H82" r:id="rId4" tooltip="Кликните по ссылке, чтобы написать письмо в службу поддержки пользователей"/>
    <hyperlink ref="H83" r:id="rId5" tooltip="Кликните по гиперссылке, чтобы перейти на web-сайт eias.ru"/>
  </hyperlinks>
  <pageMargins left="0.7" right="0.7" top="0.75" bottom="0.75" header="0.3" footer="0.3"/>
  <pageSetup paperSize="9" orientation="portrait" horizontalDpi="180" verticalDpi="180"/>
  <headerFooter alignWithMargins="0"/>
  <drawing r:id="rId6"/>
  <legacyDrawing r:id="rId7"/>
  <oleObjects>
    <mc:AlternateContent xmlns:mc="http://schemas.openxmlformats.org/markup-compatibility/2006">
      <mc:Choice Requires="x14">
        <oleObject progId="Word.Document.8" shapeId="193537" r:id="rId8">
          <objectPr defaultSize="0" autoPict="0" r:id="rId9">
            <anchor moveWithCells="1">
              <from>
                <xdr:col>2</xdr:col>
                <xdr:colOff>0</xdr:colOff>
                <xdr:row>6</xdr:row>
                <xdr:rowOff>0</xdr:rowOff>
              </from>
              <to>
                <xdr:col>22</xdr:col>
                <xdr:colOff>66675</xdr:colOff>
                <xdr:row>126</xdr:row>
                <xdr:rowOff>85725</xdr:rowOff>
              </to>
            </anchor>
          </objectPr>
        </oleObject>
      </mc:Choice>
      <mc:Fallback>
        <oleObject progId="Word.Document.8" shapeId="193537" r:id="rId8"/>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Logger">
    <tabColor indexed="24"/>
  </sheetPr>
  <dimension ref="A1:D48"/>
  <sheetViews>
    <sheetView showGridLines="0" zoomScaleNormal="100" workbookViewId="0"/>
  </sheetViews>
  <sheetFormatPr defaultColWidth="9.109375" defaultRowHeight="11.25"/>
  <cols>
    <col min="1" max="1" width="30.6640625" style="16" customWidth="1"/>
    <col min="2" max="2" width="80.6640625" style="16" customWidth="1"/>
    <col min="3" max="3" width="30.6640625" style="16" customWidth="1"/>
    <col min="4" max="4" width="9.109375" style="15" customWidth="1"/>
    <col min="5" max="16384" width="9.109375" style="15"/>
  </cols>
  <sheetData>
    <row r="1" spans="1:4" ht="24" customHeight="1">
      <c r="A1" s="13" t="s">
        <v>85</v>
      </c>
      <c r="B1" s="13" t="s">
        <v>86</v>
      </c>
      <c r="C1" s="13" t="s">
        <v>87</v>
      </c>
      <c r="D1" s="14"/>
    </row>
    <row r="3" spans="1:4">
      <c r="A3" s="235">
        <v>41695.672210648103</v>
      </c>
      <c r="B3" s="16" t="s">
        <v>88</v>
      </c>
      <c r="C3" s="16" t="s">
        <v>89</v>
      </c>
    </row>
    <row r="4" spans="1:4">
      <c r="A4" s="235">
        <v>41695.672222222202</v>
      </c>
      <c r="B4" s="16" t="s">
        <v>90</v>
      </c>
      <c r="C4" s="16" t="s">
        <v>89</v>
      </c>
    </row>
    <row r="5" spans="1:4" ht="67.5">
      <c r="A5" s="235">
        <v>41695.672222222202</v>
      </c>
      <c r="B5" s="16" t="s">
        <v>91</v>
      </c>
      <c r="C5" s="16" t="s">
        <v>89</v>
      </c>
    </row>
    <row r="6" spans="1:4">
      <c r="A6" s="235">
        <v>41695.672222222202</v>
      </c>
      <c r="B6" s="16" t="s">
        <v>92</v>
      </c>
      <c r="C6" s="16" t="s">
        <v>89</v>
      </c>
    </row>
    <row r="7" spans="1:4">
      <c r="A7" s="235">
        <v>41695.672268518501</v>
      </c>
      <c r="B7" s="16" t="s">
        <v>93</v>
      </c>
      <c r="C7" s="16" t="s">
        <v>89</v>
      </c>
    </row>
    <row r="8" spans="1:4" ht="33.75">
      <c r="A8" s="235">
        <v>41695.672303240703</v>
      </c>
      <c r="B8" s="16" t="s">
        <v>94</v>
      </c>
      <c r="C8" s="16" t="s">
        <v>89</v>
      </c>
    </row>
    <row r="9" spans="1:4" ht="33.75">
      <c r="A9" s="235">
        <v>41695.6724189815</v>
      </c>
      <c r="B9" s="16" t="s">
        <v>95</v>
      </c>
      <c r="C9" s="16" t="s">
        <v>89</v>
      </c>
    </row>
    <row r="10" spans="1:4">
      <c r="A10" s="235">
        <v>41695.6724189815</v>
      </c>
      <c r="B10" s="16" t="s">
        <v>96</v>
      </c>
      <c r="C10" s="16" t="s">
        <v>89</v>
      </c>
    </row>
    <row r="11" spans="1:4">
      <c r="A11" s="235">
        <v>41695.672430555598</v>
      </c>
      <c r="B11" s="16" t="s">
        <v>97</v>
      </c>
      <c r="C11" s="16" t="s">
        <v>98</v>
      </c>
    </row>
    <row r="12" spans="1:4">
      <c r="A12" s="235">
        <v>41695.672615740703</v>
      </c>
      <c r="B12" s="16" t="s">
        <v>88</v>
      </c>
      <c r="C12" s="16" t="s">
        <v>89</v>
      </c>
    </row>
    <row r="13" spans="1:4">
      <c r="A13" s="235">
        <v>41695.672615740703</v>
      </c>
      <c r="B13" s="16" t="s">
        <v>90</v>
      </c>
      <c r="C13" s="16" t="s">
        <v>89</v>
      </c>
    </row>
    <row r="14" spans="1:4" ht="67.5">
      <c r="A14" s="235">
        <v>41695.672615740703</v>
      </c>
      <c r="B14" s="16" t="s">
        <v>91</v>
      </c>
      <c r="C14" s="16" t="s">
        <v>89</v>
      </c>
    </row>
    <row r="15" spans="1:4">
      <c r="A15" s="235">
        <v>41695.672615740703</v>
      </c>
      <c r="B15" s="16" t="s">
        <v>92</v>
      </c>
      <c r="C15" s="16" t="s">
        <v>89</v>
      </c>
    </row>
    <row r="16" spans="1:4">
      <c r="A16" s="235">
        <v>41695.6726388889</v>
      </c>
      <c r="B16" s="16" t="s">
        <v>93</v>
      </c>
      <c r="C16" s="16" t="s">
        <v>89</v>
      </c>
    </row>
    <row r="17" spans="1:3" ht="33.75">
      <c r="A17" s="235">
        <v>41695.6726851852</v>
      </c>
      <c r="B17" s="16" t="s">
        <v>94</v>
      </c>
      <c r="C17" s="16" t="s">
        <v>89</v>
      </c>
    </row>
    <row r="18" spans="1:3" ht="33.75">
      <c r="A18" s="235">
        <v>41695.672789351898</v>
      </c>
      <c r="B18" s="16" t="s">
        <v>95</v>
      </c>
      <c r="C18" s="16" t="s">
        <v>89</v>
      </c>
    </row>
    <row r="19" spans="1:3">
      <c r="A19" s="235">
        <v>41695.672789351898</v>
      </c>
      <c r="B19" s="16" t="s">
        <v>96</v>
      </c>
      <c r="C19" s="16" t="s">
        <v>89</v>
      </c>
    </row>
    <row r="20" spans="1:3" ht="33.75">
      <c r="A20" s="235">
        <v>41695.672928240703</v>
      </c>
      <c r="B20" s="16" t="s">
        <v>99</v>
      </c>
      <c r="C20" s="16" t="s">
        <v>89</v>
      </c>
    </row>
    <row r="21" spans="1:3" ht="22.5">
      <c r="A21" s="235">
        <v>41695.673055555599</v>
      </c>
      <c r="B21" s="16" t="s">
        <v>100</v>
      </c>
      <c r="C21" s="16" t="s">
        <v>89</v>
      </c>
    </row>
    <row r="22" spans="1:3">
      <c r="A22" s="235">
        <v>41751.612731481502</v>
      </c>
      <c r="B22" s="16" t="s">
        <v>88</v>
      </c>
      <c r="C22" s="16" t="s">
        <v>89</v>
      </c>
    </row>
    <row r="23" spans="1:3">
      <c r="A23" s="235">
        <v>41751.612731481502</v>
      </c>
      <c r="B23" s="16" t="s">
        <v>101</v>
      </c>
      <c r="C23" s="16" t="s">
        <v>89</v>
      </c>
    </row>
    <row r="24" spans="1:3" ht="168.75">
      <c r="A24" s="235">
        <v>41751.612731481502</v>
      </c>
      <c r="B24" s="16" t="s">
        <v>102</v>
      </c>
      <c r="C24" s="16" t="s">
        <v>89</v>
      </c>
    </row>
    <row r="25" spans="1:3">
      <c r="A25" s="235">
        <v>41751.612731481502</v>
      </c>
      <c r="B25" s="16" t="s">
        <v>103</v>
      </c>
      <c r="C25" s="16" t="s">
        <v>89</v>
      </c>
    </row>
    <row r="26" spans="1:3">
      <c r="A26" s="235">
        <v>41751.612777777802</v>
      </c>
      <c r="B26" s="16" t="s">
        <v>93</v>
      </c>
      <c r="C26" s="16" t="s">
        <v>89</v>
      </c>
    </row>
    <row r="27" spans="1:3" ht="22.5">
      <c r="A27" s="235">
        <v>41751.612824074102</v>
      </c>
      <c r="B27" s="16" t="s">
        <v>104</v>
      </c>
      <c r="C27" s="16" t="s">
        <v>89</v>
      </c>
    </row>
    <row r="28" spans="1:3" ht="22.5">
      <c r="A28" s="235">
        <v>41751.612905092603</v>
      </c>
      <c r="B28" s="16" t="s">
        <v>105</v>
      </c>
      <c r="C28" s="16" t="s">
        <v>89</v>
      </c>
    </row>
    <row r="29" spans="1:3">
      <c r="A29" s="235">
        <v>41751.612905092603</v>
      </c>
      <c r="B29" s="16" t="s">
        <v>96</v>
      </c>
      <c r="C29" s="16" t="s">
        <v>89</v>
      </c>
    </row>
    <row r="30" spans="1:3" ht="22.5">
      <c r="A30" s="235">
        <v>41751.613009259301</v>
      </c>
      <c r="B30" s="16" t="s">
        <v>106</v>
      </c>
      <c r="C30" s="16" t="s">
        <v>89</v>
      </c>
    </row>
    <row r="31" spans="1:3" ht="22.5">
      <c r="A31" s="235">
        <v>41751.613125000003</v>
      </c>
      <c r="B31" s="16" t="s">
        <v>107</v>
      </c>
      <c r="C31" s="16" t="s">
        <v>89</v>
      </c>
    </row>
    <row r="32" spans="1:3">
      <c r="A32" s="235">
        <v>41751.6141319444</v>
      </c>
      <c r="B32" s="16" t="s">
        <v>88</v>
      </c>
      <c r="C32" s="16" t="s">
        <v>89</v>
      </c>
    </row>
    <row r="33" spans="1:3">
      <c r="A33" s="235">
        <v>41751.6141319444</v>
      </c>
      <c r="B33" s="16" t="s">
        <v>108</v>
      </c>
      <c r="C33" s="16" t="s">
        <v>89</v>
      </c>
    </row>
    <row r="34" spans="1:3">
      <c r="A34" s="235">
        <v>42657.493206018502</v>
      </c>
      <c r="B34" s="16" t="s">
        <v>88</v>
      </c>
      <c r="C34" s="16" t="s">
        <v>89</v>
      </c>
    </row>
    <row r="35" spans="1:3">
      <c r="A35" s="235">
        <v>42657.493217592601</v>
      </c>
      <c r="B35" s="16" t="s">
        <v>109</v>
      </c>
      <c r="C35" s="16" t="s">
        <v>89</v>
      </c>
    </row>
    <row r="36" spans="1:3" ht="213.75">
      <c r="A36" s="235">
        <v>42657.493217592601</v>
      </c>
      <c r="B36" s="16" t="s">
        <v>110</v>
      </c>
      <c r="C36" s="16" t="s">
        <v>89</v>
      </c>
    </row>
    <row r="37" spans="1:3">
      <c r="A37" s="235">
        <v>42657.493217592601</v>
      </c>
      <c r="B37" s="16" t="s">
        <v>111</v>
      </c>
      <c r="C37" s="16" t="s">
        <v>89</v>
      </c>
    </row>
    <row r="38" spans="1:3">
      <c r="A38" s="235">
        <v>42657.493240740703</v>
      </c>
      <c r="B38" s="16" t="s">
        <v>93</v>
      </c>
      <c r="C38" s="16" t="s">
        <v>89</v>
      </c>
    </row>
    <row r="39" spans="1:3">
      <c r="A39" s="235">
        <v>42657.493321759299</v>
      </c>
      <c r="B39" s="16" t="s">
        <v>112</v>
      </c>
      <c r="C39" s="16" t="s">
        <v>89</v>
      </c>
    </row>
    <row r="40" spans="1:3">
      <c r="A40" s="235">
        <v>42657.493344907401</v>
      </c>
      <c r="B40" s="16" t="s">
        <v>113</v>
      </c>
      <c r="C40" s="16" t="s">
        <v>89</v>
      </c>
    </row>
    <row r="41" spans="1:3">
      <c r="A41" s="235">
        <v>42657.493344907401</v>
      </c>
      <c r="B41" s="16" t="s">
        <v>96</v>
      </c>
      <c r="C41" s="16" t="s">
        <v>89</v>
      </c>
    </row>
    <row r="42" spans="1:3" ht="22.5">
      <c r="A42" s="235">
        <v>42657.493379629603</v>
      </c>
      <c r="B42" s="16" t="s">
        <v>114</v>
      </c>
      <c r="C42" s="16" t="s">
        <v>89</v>
      </c>
    </row>
    <row r="43" spans="1:3">
      <c r="A43" s="235">
        <v>42685.620775463001</v>
      </c>
      <c r="B43" s="16" t="s">
        <v>88</v>
      </c>
      <c r="C43" s="16" t="s">
        <v>89</v>
      </c>
    </row>
    <row r="44" spans="1:3">
      <c r="A44" s="235">
        <v>42685.620775463001</v>
      </c>
      <c r="B44" s="16" t="s">
        <v>115</v>
      </c>
      <c r="C44" s="16" t="s">
        <v>89</v>
      </c>
    </row>
    <row r="45" spans="1:3">
      <c r="A45" s="235">
        <v>42685.627581018503</v>
      </c>
      <c r="B45" s="16" t="s">
        <v>88</v>
      </c>
      <c r="C45" s="16" t="s">
        <v>89</v>
      </c>
    </row>
    <row r="46" spans="1:3">
      <c r="A46" s="235">
        <v>42685.627581018503</v>
      </c>
      <c r="B46" s="16" t="s">
        <v>115</v>
      </c>
      <c r="C46" s="16" t="s">
        <v>89</v>
      </c>
    </row>
    <row r="47" spans="1:3">
      <c r="A47" s="235">
        <v>42685.693368055603</v>
      </c>
      <c r="B47" s="16" t="s">
        <v>88</v>
      </c>
      <c r="C47" s="16" t="s">
        <v>89</v>
      </c>
    </row>
    <row r="48" spans="1:3">
      <c r="A48" s="235">
        <v>42685.693368055603</v>
      </c>
      <c r="B48" s="16" t="s">
        <v>115</v>
      </c>
      <c r="C48" s="16" t="s">
        <v>89</v>
      </c>
    </row>
  </sheetData>
  <sheetProtection password="FA9C" sheet="1" objects="1" scenarios="1" formatColumns="0" formatRows="0" autoFilter="0"/>
  <phoneticPr fontId="5" type="noConversion"/>
  <pageMargins left="0.75" right="0.75" top="1" bottom="1" header="0.5" footer="0.5"/>
  <pageSetup paperSize="9"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0">
    <tabColor indexed="31"/>
  </sheetPr>
  <dimension ref="A1:J54"/>
  <sheetViews>
    <sheetView showGridLines="0" topLeftCell="C4" zoomScaleNormal="100" workbookViewId="0">
      <selection activeCell="I19" sqref="I19"/>
    </sheetView>
  </sheetViews>
  <sheetFormatPr defaultColWidth="9.109375" defaultRowHeight="11.25"/>
  <cols>
    <col min="1" max="2" width="10.6640625" style="193" hidden="1" customWidth="1"/>
    <col min="3" max="3" width="3.6640625" style="25" customWidth="1"/>
    <col min="4" max="4" width="3.6640625" style="30" customWidth="1"/>
    <col min="5" max="5" width="33.109375" style="30" customWidth="1"/>
    <col min="6" max="6" width="50.6640625" style="30" customWidth="1"/>
    <col min="7" max="7" width="3.6640625" style="29" customWidth="1"/>
    <col min="8" max="8" width="9.109375" style="30" customWidth="1"/>
    <col min="9" max="9" width="9.109375" style="97" customWidth="1"/>
    <col min="10" max="10" width="9.109375" style="30" customWidth="1"/>
    <col min="11" max="16384" width="9.109375" style="30"/>
  </cols>
  <sheetData>
    <row r="1" spans="1:9" s="23" customFormat="1" hidden="1">
      <c r="A1" s="192"/>
      <c r="B1" s="193"/>
      <c r="F1" s="70"/>
      <c r="G1" s="24"/>
      <c r="I1" s="97"/>
    </row>
    <row r="2" spans="1:9" s="23" customFormat="1" hidden="1">
      <c r="A2" s="192"/>
      <c r="B2" s="193"/>
      <c r="G2" s="24"/>
      <c r="I2" s="97"/>
    </row>
    <row r="3" spans="1:9" hidden="1"/>
    <row r="4" spans="1:9" ht="15.75" customHeight="1">
      <c r="D4" s="26"/>
      <c r="E4" s="27"/>
      <c r="F4" s="28" t="s">
        <v>45</v>
      </c>
    </row>
    <row r="5" spans="1:9" ht="45.75" customHeight="1">
      <c r="D5" s="31"/>
      <c r="E5" s="273" t="s">
        <v>46</v>
      </c>
      <c r="F5" s="273"/>
      <c r="G5" s="32"/>
    </row>
    <row r="6" spans="1:9">
      <c r="D6" s="26"/>
      <c r="E6" s="33"/>
      <c r="F6" s="34"/>
      <c r="G6" s="32"/>
    </row>
    <row r="7" spans="1:9" ht="19.5">
      <c r="D7" s="31"/>
      <c r="E7" s="33" t="s">
        <v>47</v>
      </c>
      <c r="F7" s="72" t="s">
        <v>48</v>
      </c>
      <c r="G7" s="32"/>
    </row>
    <row r="8" spans="1:9">
      <c r="A8" s="194"/>
      <c r="D8" s="35"/>
      <c r="E8" s="33"/>
      <c r="F8" s="36"/>
      <c r="G8" s="37"/>
    </row>
    <row r="9" spans="1:9" ht="19.5">
      <c r="D9" s="31"/>
      <c r="E9" s="57" t="s">
        <v>49</v>
      </c>
      <c r="F9" s="96" t="s">
        <v>50</v>
      </c>
      <c r="G9" s="26"/>
    </row>
    <row r="10" spans="1:9">
      <c r="A10" s="194"/>
      <c r="D10" s="35"/>
      <c r="E10" s="33"/>
      <c r="F10" s="36"/>
      <c r="G10" s="37"/>
    </row>
    <row r="11" spans="1:9" ht="33.75">
      <c r="D11" s="31"/>
      <c r="E11" s="57" t="s">
        <v>51</v>
      </c>
      <c r="F11" s="135" t="s">
        <v>52</v>
      </c>
      <c r="G11" s="26"/>
    </row>
    <row r="12" spans="1:9" ht="19.5">
      <c r="D12" s="31"/>
      <c r="E12" s="33"/>
      <c r="F12" s="36"/>
      <c r="G12" s="26"/>
    </row>
    <row r="13" spans="1:9" ht="19.5">
      <c r="A13" s="193" t="s">
        <v>52</v>
      </c>
      <c r="D13" s="31"/>
      <c r="E13" s="57" t="s">
        <v>53</v>
      </c>
      <c r="F13" s="135" t="s">
        <v>52</v>
      </c>
      <c r="G13" s="26"/>
    </row>
    <row r="14" spans="1:9">
      <c r="A14" s="194"/>
      <c r="D14" s="35"/>
      <c r="E14" s="33"/>
      <c r="F14" s="36"/>
      <c r="G14" s="37"/>
    </row>
    <row r="15" spans="1:9" ht="20.100000000000001" customHeight="1">
      <c r="A15" s="194"/>
      <c r="D15" s="35"/>
      <c r="E15" s="33"/>
      <c r="F15" s="58" t="s">
        <v>54</v>
      </c>
      <c r="G15" s="37"/>
    </row>
    <row r="16" spans="1:9" ht="19.5">
      <c r="A16" s="195" t="s">
        <v>714</v>
      </c>
      <c r="D16" s="31"/>
      <c r="E16" s="57" t="s">
        <v>55</v>
      </c>
      <c r="F16" s="130" t="s">
        <v>714</v>
      </c>
      <c r="G16" s="37"/>
    </row>
    <row r="17" spans="1:10" ht="22.5">
      <c r="A17" s="193" t="s">
        <v>694</v>
      </c>
      <c r="D17" s="31"/>
      <c r="E17" s="134" t="s">
        <v>57</v>
      </c>
      <c r="F17" s="130" t="s">
        <v>694</v>
      </c>
      <c r="G17" s="26"/>
    </row>
    <row r="18" spans="1:10">
      <c r="A18" s="194"/>
      <c r="D18" s="35"/>
      <c r="E18" s="33"/>
      <c r="F18" s="36"/>
      <c r="G18" s="37"/>
    </row>
    <row r="19" spans="1:10" ht="33.75">
      <c r="D19" s="31"/>
      <c r="E19" s="57" t="s">
        <v>58</v>
      </c>
      <c r="F19" s="223" t="s">
        <v>59</v>
      </c>
      <c r="G19" s="26"/>
    </row>
    <row r="20" spans="1:10" ht="30" customHeight="1">
      <c r="C20" s="39"/>
      <c r="D20" s="35"/>
      <c r="E20" s="41"/>
      <c r="F20" s="36"/>
      <c r="G20" s="38"/>
    </row>
    <row r="21" spans="1:10" ht="19.5">
      <c r="C21" s="39"/>
      <c r="D21" s="40"/>
      <c r="E21" s="41" t="s">
        <v>60</v>
      </c>
      <c r="F21" s="239" t="s">
        <v>31</v>
      </c>
      <c r="G21" s="38"/>
      <c r="J21" s="47"/>
    </row>
    <row r="22" spans="1:10" ht="19.5">
      <c r="C22" s="39"/>
      <c r="D22" s="40"/>
      <c r="E22" s="83" t="s">
        <v>61</v>
      </c>
      <c r="F22" s="46" t="s">
        <v>62</v>
      </c>
      <c r="G22" s="38"/>
      <c r="J22" s="47"/>
    </row>
    <row r="23" spans="1:10" ht="19.5">
      <c r="C23" s="39"/>
      <c r="D23" s="40"/>
      <c r="E23" s="41" t="s">
        <v>63</v>
      </c>
      <c r="F23" s="239" t="s">
        <v>64</v>
      </c>
      <c r="G23" s="38"/>
      <c r="J23" s="47"/>
    </row>
    <row r="24" spans="1:10" ht="19.5">
      <c r="C24" s="39"/>
      <c r="D24" s="40"/>
      <c r="E24" s="41" t="s">
        <v>65</v>
      </c>
      <c r="F24" s="239" t="s">
        <v>66</v>
      </c>
      <c r="G24" s="38"/>
      <c r="H24" s="42"/>
      <c r="J24" s="47"/>
    </row>
    <row r="25" spans="1:10" ht="3.75" customHeight="1">
      <c r="A25" s="194"/>
      <c r="D25" s="35"/>
      <c r="E25" s="33"/>
      <c r="F25" s="36"/>
      <c r="G25" s="37"/>
    </row>
    <row r="26" spans="1:10" ht="19.5">
      <c r="D26" s="31"/>
      <c r="E26" s="45" t="s">
        <v>67</v>
      </c>
      <c r="F26" s="239" t="s">
        <v>68</v>
      </c>
      <c r="G26" s="26"/>
    </row>
    <row r="27" spans="1:10" ht="3.75" customHeight="1">
      <c r="A27" s="194"/>
      <c r="D27" s="35"/>
      <c r="E27" s="33"/>
      <c r="F27" s="36"/>
      <c r="G27" s="37"/>
    </row>
    <row r="28" spans="1:10" ht="20.100000000000001" customHeight="1">
      <c r="A28" s="194"/>
      <c r="D28" s="35"/>
      <c r="E28" s="57" t="s">
        <v>69</v>
      </c>
      <c r="F28" s="136" t="s">
        <v>220</v>
      </c>
      <c r="G28" s="37"/>
    </row>
    <row r="29" spans="1:10" ht="3" customHeight="1">
      <c r="A29" s="194"/>
      <c r="D29" s="35"/>
      <c r="E29" s="33"/>
      <c r="F29" s="36"/>
      <c r="G29" s="37"/>
    </row>
    <row r="30" spans="1:10" ht="22.5">
      <c r="A30" s="194"/>
      <c r="D30" s="35"/>
      <c r="E30" s="57" t="s">
        <v>70</v>
      </c>
      <c r="F30" s="135" t="s">
        <v>52</v>
      </c>
      <c r="G30" s="37"/>
    </row>
    <row r="31" spans="1:10" ht="3" customHeight="1">
      <c r="A31" s="194"/>
      <c r="D31" s="35"/>
      <c r="E31" s="33"/>
      <c r="F31" s="36"/>
      <c r="G31" s="37"/>
    </row>
    <row r="32" spans="1:10" ht="20.100000000000001" customHeight="1">
      <c r="A32" s="196" t="s">
        <v>252</v>
      </c>
      <c r="D32" s="35"/>
      <c r="E32" s="57" t="s">
        <v>71</v>
      </c>
      <c r="F32" s="136" t="s">
        <v>252</v>
      </c>
      <c r="G32" s="37"/>
    </row>
    <row r="33" spans="1:7">
      <c r="A33" s="194"/>
      <c r="D33" s="35"/>
      <c r="E33" s="33"/>
      <c r="F33" s="36"/>
      <c r="G33" s="37"/>
    </row>
    <row r="34" spans="1:7">
      <c r="A34" s="194"/>
      <c r="D34" s="35"/>
      <c r="E34" s="59" t="s">
        <v>72</v>
      </c>
      <c r="F34" s="135" t="s">
        <v>52</v>
      </c>
      <c r="G34" s="37"/>
    </row>
    <row r="35" spans="1:7" ht="3.75" customHeight="1">
      <c r="A35" s="194"/>
      <c r="D35" s="35"/>
      <c r="E35" s="33"/>
      <c r="F35" s="36"/>
      <c r="G35" s="37"/>
    </row>
    <row r="36" spans="1:7" ht="20.100000000000001" customHeight="1">
      <c r="A36" s="194"/>
      <c r="D36" s="35"/>
      <c r="E36" s="57" t="s">
        <v>73</v>
      </c>
      <c r="F36" s="136" t="s">
        <v>268</v>
      </c>
      <c r="G36" s="37"/>
    </row>
    <row r="37" spans="1:7">
      <c r="A37" s="194"/>
      <c r="D37" s="35"/>
      <c r="E37" s="33"/>
      <c r="F37" s="36"/>
      <c r="G37" s="37"/>
    </row>
    <row r="38" spans="1:7" ht="20.100000000000001" customHeight="1">
      <c r="A38" s="197"/>
      <c r="D38" s="26"/>
      <c r="F38" s="58" t="s">
        <v>74</v>
      </c>
      <c r="G38" s="37"/>
    </row>
    <row r="39" spans="1:7" ht="20.100000000000001" customHeight="1">
      <c r="A39" s="197"/>
      <c r="B39" s="198"/>
      <c r="D39" s="44"/>
      <c r="E39" s="43" t="s">
        <v>75</v>
      </c>
      <c r="F39" s="46" t="s">
        <v>76</v>
      </c>
      <c r="G39" s="37"/>
    </row>
    <row r="40" spans="1:7" ht="20.100000000000001" customHeight="1">
      <c r="A40" s="197"/>
      <c r="B40" s="198"/>
      <c r="D40" s="44"/>
      <c r="E40" s="43" t="s">
        <v>77</v>
      </c>
      <c r="F40" s="46" t="s">
        <v>700</v>
      </c>
      <c r="G40" s="37"/>
    </row>
    <row r="41" spans="1:7" ht="13.5" customHeight="1">
      <c r="D41" s="31"/>
      <c r="E41" s="33"/>
      <c r="F41" s="56"/>
      <c r="G41" s="26"/>
    </row>
    <row r="42" spans="1:7" ht="20.100000000000001" customHeight="1">
      <c r="A42" s="197"/>
      <c r="D42" s="26"/>
      <c r="F42" s="58" t="s">
        <v>78</v>
      </c>
      <c r="G42" s="37"/>
    </row>
    <row r="43" spans="1:7" ht="20.100000000000001" customHeight="1">
      <c r="A43" s="197"/>
      <c r="B43" s="198"/>
      <c r="D43" s="44"/>
      <c r="E43" s="59" t="s">
        <v>79</v>
      </c>
      <c r="F43" s="246" t="s">
        <v>701</v>
      </c>
      <c r="G43" s="37"/>
    </row>
    <row r="44" spans="1:7" ht="20.100000000000001" customHeight="1">
      <c r="A44" s="197"/>
      <c r="B44" s="198"/>
      <c r="D44" s="44"/>
      <c r="E44" s="59" t="s">
        <v>80</v>
      </c>
      <c r="F44" s="46" t="s">
        <v>702</v>
      </c>
      <c r="G44" s="37"/>
    </row>
    <row r="45" spans="1:7" ht="13.5" customHeight="1">
      <c r="D45" s="31"/>
      <c r="E45" s="33"/>
      <c r="F45" s="56"/>
      <c r="G45" s="26"/>
    </row>
    <row r="46" spans="1:7" ht="20.100000000000001" customHeight="1">
      <c r="A46" s="197"/>
      <c r="D46" s="26"/>
      <c r="F46" s="58" t="s">
        <v>81</v>
      </c>
      <c r="G46" s="37"/>
    </row>
    <row r="47" spans="1:7" ht="19.5">
      <c r="A47" s="197"/>
      <c r="B47" s="198"/>
      <c r="D47" s="44"/>
      <c r="E47" s="59" t="s">
        <v>79</v>
      </c>
      <c r="F47" s="46" t="s">
        <v>703</v>
      </c>
      <c r="G47" s="37"/>
    </row>
    <row r="48" spans="1:7" ht="19.5">
      <c r="A48" s="197"/>
      <c r="B48" s="198"/>
      <c r="D48" s="44"/>
      <c r="E48" s="59" t="s">
        <v>80</v>
      </c>
      <c r="F48" s="46" t="s">
        <v>704</v>
      </c>
      <c r="G48" s="37"/>
    </row>
    <row r="49" spans="1:7" ht="13.5" customHeight="1">
      <c r="D49" s="31"/>
      <c r="E49" s="33"/>
      <c r="F49" s="56"/>
      <c r="G49" s="26"/>
    </row>
    <row r="50" spans="1:7" ht="20.100000000000001" customHeight="1">
      <c r="A50" s="197"/>
      <c r="D50" s="26"/>
      <c r="F50" s="58" t="s">
        <v>82</v>
      </c>
      <c r="G50" s="37"/>
    </row>
    <row r="51" spans="1:7" ht="19.5">
      <c r="A51" s="197"/>
      <c r="B51" s="198"/>
      <c r="D51" s="44"/>
      <c r="E51" s="43" t="s">
        <v>79</v>
      </c>
      <c r="F51" s="46" t="s">
        <v>705</v>
      </c>
      <c r="G51" s="37"/>
    </row>
    <row r="52" spans="1:7" ht="19.5">
      <c r="A52" s="197"/>
      <c r="B52" s="198"/>
      <c r="D52" s="44"/>
      <c r="E52" s="43" t="s">
        <v>83</v>
      </c>
      <c r="F52" s="46" t="s">
        <v>706</v>
      </c>
      <c r="G52" s="37"/>
    </row>
    <row r="53" spans="1:7" ht="19.5">
      <c r="A53" s="197"/>
      <c r="B53" s="198"/>
      <c r="D53" s="44"/>
      <c r="E53" s="59" t="s">
        <v>80</v>
      </c>
      <c r="F53" s="46" t="s">
        <v>707</v>
      </c>
      <c r="G53" s="37"/>
    </row>
    <row r="54" spans="1:7" ht="19.5">
      <c r="A54" s="197"/>
      <c r="B54" s="198"/>
      <c r="D54" s="44"/>
      <c r="E54" s="43" t="s">
        <v>84</v>
      </c>
      <c r="F54" s="46" t="s">
        <v>708</v>
      </c>
      <c r="G54" s="37"/>
    </row>
  </sheetData>
  <sheetProtection password="FA9C" sheet="1" objects="1" scenarios="1" formatColumns="0" formatRows="0"/>
  <dataConsolidate/>
  <mergeCells count="1">
    <mergeCell ref="E5:F5"/>
  </mergeCells>
  <phoneticPr fontId="8" type="noConversion"/>
  <dataValidations xWindow="446" yWindow="425" count="7">
    <dataValidation type="textLength" operator="lessThanOrEqual" allowBlank="1" showInputMessage="1" showErrorMessage="1" errorTitle="Ошибка" error="Допускается ввод не более 900 символов!" sqref="F51:F54 F47:F48 F43:F44 F39:F40 F21:F24 F26 F17">
      <formula1>900</formula1>
    </dataValidation>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F11:F13">
      <formula1>"a"</formula1>
    </dataValidation>
    <dataValidation type="list" allowBlank="1" showInputMessage="1" showErrorMessage="1" errorTitle="Ошибка" error="Выберите значение из списка" prompt="Выберите значение из списка" sqref="F32">
      <formula1>kind_group_rates</formula1>
    </dataValidation>
    <dataValidation type="list" allowBlank="1" showInputMessage="1" showErrorMessage="1" errorTitle="Ошибка" error="Выберите значение из списка" prompt="Выберите значение из списка" sqref="F28">
      <formula1>kind_of_NDS</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F16"/>
    <dataValidation type="list" allowBlank="1" showInputMessage="1" showErrorMessage="1" error="Выберите значение из списка" prompt="Выберите значение из списка" sqref="F19">
      <formula1>logical</formula1>
    </dataValidation>
    <dataValidation type="list" showInputMessage="1" showErrorMessage="1" errorTitle="Внимание" error="Выберите значение из списка" sqref="F36">
      <formula1>kind_of_NDS_tariff</formula1>
    </dataValidation>
  </dataValidations>
  <pageMargins left="0.75" right="0.75" top="1" bottom="1" header="0.5" footer="0.5"/>
  <pageSetup paperSize="8" orientation="portrait"/>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1">
    <tabColor indexed="31"/>
    <pageSetUpPr fitToPage="1"/>
  </sheetPr>
  <dimension ref="A1:I17"/>
  <sheetViews>
    <sheetView showGridLines="0" topLeftCell="C3" zoomScaleNormal="100" workbookViewId="0">
      <selection activeCell="F10" sqref="F10"/>
    </sheetView>
  </sheetViews>
  <sheetFormatPr defaultColWidth="10.5546875" defaultRowHeight="14.25"/>
  <cols>
    <col min="1" max="1" width="9.109375" style="74" hidden="1" customWidth="1"/>
    <col min="2" max="2" width="9.109375" style="50" hidden="1" customWidth="1"/>
    <col min="3" max="3" width="3.6640625" style="78" customWidth="1"/>
    <col min="4" max="4" width="6.33203125" style="50" bestFit="1" customWidth="1"/>
    <col min="5" max="5" width="38.5546875" style="50" customWidth="1"/>
    <col min="6" max="6" width="6.77734375" style="50" customWidth="1"/>
    <col min="7" max="7" width="31.5546875" style="50" customWidth="1"/>
    <col min="8" max="8" width="9" style="50" customWidth="1"/>
    <col min="9" max="9" width="3.6640625" style="84" customWidth="1"/>
    <col min="10" max="10" width="10.5546875" style="50" customWidth="1"/>
    <col min="11" max="16384" width="10.5546875" style="50"/>
  </cols>
  <sheetData>
    <row r="1" spans="1:8" hidden="1"/>
    <row r="2" spans="1:8" hidden="1"/>
    <row r="3" spans="1:8">
      <c r="C3" s="76"/>
      <c r="D3" s="51"/>
      <c r="E3" s="51"/>
      <c r="F3" s="51"/>
      <c r="G3" s="51"/>
      <c r="H3" s="52"/>
    </row>
    <row r="4" spans="1:8">
      <c r="C4" s="76"/>
      <c r="D4" s="277" t="s">
        <v>30</v>
      </c>
      <c r="E4" s="277"/>
      <c r="F4" s="277"/>
      <c r="G4" s="277"/>
      <c r="H4" s="277"/>
    </row>
    <row r="5" spans="1:8" ht="18.75" customHeight="1">
      <c r="C5" s="76"/>
      <c r="D5" s="278" t="s">
        <v>31</v>
      </c>
      <c r="E5" s="278"/>
      <c r="F5" s="278"/>
      <c r="G5" s="278"/>
      <c r="H5" s="278"/>
    </row>
    <row r="6" spans="1:8" ht="15" customHeight="1">
      <c r="C6" s="76"/>
      <c r="D6" s="51"/>
      <c r="E6" s="55"/>
      <c r="F6" s="55"/>
      <c r="G6" s="55"/>
      <c r="H6" s="54"/>
    </row>
    <row r="7" spans="1:8" ht="20.100000000000001" customHeight="1">
      <c r="A7" s="102"/>
      <c r="C7" s="76"/>
      <c r="D7" s="51"/>
      <c r="E7" s="55"/>
      <c r="F7" s="279" t="s">
        <v>32</v>
      </c>
      <c r="G7" s="280"/>
      <c r="H7" s="280"/>
    </row>
    <row r="8" spans="1:8" ht="15" customHeight="1">
      <c r="A8" s="102"/>
      <c r="C8" s="76"/>
      <c r="D8" s="51"/>
      <c r="E8" s="103" t="s">
        <v>33</v>
      </c>
      <c r="F8" s="281">
        <v>1</v>
      </c>
      <c r="G8" s="282"/>
      <c r="H8" s="283"/>
    </row>
    <row r="9" spans="1:8">
      <c r="A9" s="102"/>
      <c r="C9" s="76"/>
      <c r="D9" s="51"/>
      <c r="E9" s="103" t="s">
        <v>34</v>
      </c>
      <c r="F9" s="284" t="s">
        <v>39</v>
      </c>
      <c r="G9" s="285"/>
      <c r="H9" s="286"/>
    </row>
    <row r="10" spans="1:8" ht="15" customHeight="1">
      <c r="A10" s="102"/>
      <c r="C10" s="76"/>
      <c r="D10" s="51"/>
      <c r="E10" s="55"/>
      <c r="F10" s="55"/>
      <c r="G10" s="55"/>
      <c r="H10" s="54"/>
    </row>
    <row r="11" spans="1:8" ht="20.100000000000001" customHeight="1">
      <c r="C11" s="76"/>
      <c r="D11" s="88" t="s">
        <v>35</v>
      </c>
      <c r="E11" s="89" t="s">
        <v>36</v>
      </c>
      <c r="F11" s="90" t="s">
        <v>35</v>
      </c>
      <c r="G11" s="89" t="s">
        <v>37</v>
      </c>
      <c r="H11" s="91" t="s">
        <v>38</v>
      </c>
    </row>
    <row r="12" spans="1:8">
      <c r="C12" s="76"/>
      <c r="D12" s="218" t="s">
        <v>39</v>
      </c>
      <c r="E12" s="218" t="s">
        <v>40</v>
      </c>
      <c r="F12" s="218" t="s">
        <v>41</v>
      </c>
      <c r="G12" s="218" t="s">
        <v>42</v>
      </c>
      <c r="H12" s="218" t="s">
        <v>43</v>
      </c>
    </row>
    <row r="13" spans="1:8" hidden="1">
      <c r="A13" s="50"/>
      <c r="C13" s="76"/>
      <c r="D13" s="216">
        <v>0</v>
      </c>
      <c r="E13" s="217"/>
      <c r="F13" s="216">
        <v>0</v>
      </c>
      <c r="G13" s="217"/>
      <c r="H13" s="217"/>
    </row>
    <row r="14" spans="1:8" ht="15" customHeight="1">
      <c r="A14" s="50"/>
      <c r="C14" s="241" t="s">
        <v>397</v>
      </c>
      <c r="D14" s="274">
        <v>1</v>
      </c>
      <c r="E14" s="275" t="s">
        <v>522</v>
      </c>
      <c r="F14" s="240">
        <v>1</v>
      </c>
      <c r="G14" s="226" t="s">
        <v>525</v>
      </c>
      <c r="H14" s="227" t="s">
        <v>693</v>
      </c>
    </row>
    <row r="15" spans="1:8" ht="15" customHeight="1">
      <c r="A15" s="50"/>
      <c r="C15" s="76"/>
      <c r="D15" s="274"/>
      <c r="E15" s="276"/>
      <c r="F15" s="228"/>
      <c r="G15" s="229" t="s">
        <v>192</v>
      </c>
      <c r="H15" s="230"/>
    </row>
    <row r="16" spans="1:8" ht="15" customHeight="1">
      <c r="A16" s="50"/>
      <c r="C16" s="76"/>
      <c r="D16" s="85"/>
      <c r="E16" s="86" t="s">
        <v>44</v>
      </c>
      <c r="F16" s="86"/>
      <c r="G16" s="86"/>
      <c r="H16" s="87"/>
    </row>
    <row r="17" spans="4:8">
      <c r="D17" s="215"/>
      <c r="E17" s="215"/>
      <c r="F17" s="215"/>
      <c r="G17" s="215"/>
      <c r="H17" s="215"/>
    </row>
  </sheetData>
  <sheetProtection password="FA9C" sheet="1" objects="1" scenarios="1" formatColumns="0" formatRows="0"/>
  <mergeCells count="7">
    <mergeCell ref="D14:D15"/>
    <mergeCell ref="E14:E15"/>
    <mergeCell ref="D4:H4"/>
    <mergeCell ref="D5:H5"/>
    <mergeCell ref="F7:H7"/>
    <mergeCell ref="F8:H8"/>
    <mergeCell ref="F9:H9"/>
  </mergeCells>
  <phoneticPr fontId="9" type="noConversion"/>
  <dataValidations count="6">
    <dataValidation type="decimal" allowBlank="1" showErrorMessage="1" errorTitle="Ошибка" error="Допускается ввод только неотрицательных чисел!" sqref="E13 G13:H13 H14">
      <formula1>0</formula1>
      <formula2>9.99999999999999E+23</formula2>
    </dataValidation>
    <dataValidation type="textLength" operator="lessThanOrEqual" allowBlank="1" showInputMessage="1" showErrorMessage="1" errorTitle="Ошибка" error="Допускается ввод не более 900 символов!" sqref="F9">
      <formula1>900</formula1>
    </dataValidation>
    <dataValidation type="list" allowBlank="1" showInputMessage="1" showErrorMessage="1" errorTitle="Ошибка" error="Выберите значение из списка" prompt="Выберите значение из списка" sqref="G8:H8">
      <formula1>SKI_number</formula1>
    </dataValidation>
    <dataValidation type="whole" allowBlank="1" showInputMessage="1" showErrorMessage="1" errorTitle="Ошибка" error="Введите значение от 1 до 100" prompt="от 1 до 100" sqref="F8">
      <formula1>1</formula1>
      <formula2>100</formula2>
    </dataValidation>
    <dataValidation allowBlank="1" showInputMessage="1" showErrorMessage="1" prompt="Выберите муниципальное образование и ОКТМО, выполнив двойной щелчок левой кнопки мыши по ячейке." sqref="G14"/>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E14"/>
  </dataValidations>
  <printOptions horizontalCentered="1" verticalCentered="1"/>
  <pageMargins left="0" right="0" top="0" bottom="0" header="0" footer="0.78740157480314965"/>
  <pageSetup paperSize="9" fitToHeight="0"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2">
    <tabColor indexed="31"/>
    <pageSetUpPr fitToPage="1"/>
  </sheetPr>
  <dimension ref="A1:J36"/>
  <sheetViews>
    <sheetView showGridLines="0" tabSelected="1" topLeftCell="E4" zoomScaleNormal="100" workbookViewId="0">
      <selection activeCell="H29" sqref="H29"/>
    </sheetView>
  </sheetViews>
  <sheetFormatPr defaultColWidth="10.5546875" defaultRowHeight="14.25"/>
  <cols>
    <col min="1" max="1" width="9.109375" style="183" hidden="1" customWidth="1"/>
    <col min="2" max="2" width="9.109375" style="179" hidden="1" customWidth="1"/>
    <col min="3" max="3" width="3.6640625" style="167" customWidth="1"/>
    <col min="4" max="4" width="9.88671875" style="50" bestFit="1" customWidth="1"/>
    <col min="5" max="5" width="47.6640625" style="50" customWidth="1"/>
    <col min="6" max="6" width="27" style="50" bestFit="1" customWidth="1"/>
    <col min="7" max="7" width="40.109375" style="50" customWidth="1"/>
    <col min="8" max="8" width="28.88671875" style="50" customWidth="1"/>
    <col min="9" max="9" width="44.44140625" style="50" customWidth="1"/>
    <col min="10" max="11" width="10.5546875" style="50" customWidth="1"/>
    <col min="12" max="16384" width="10.5546875" style="50"/>
  </cols>
  <sheetData>
    <row r="1" spans="1:9" hidden="1"/>
    <row r="2" spans="1:9" hidden="1"/>
    <row r="3" spans="1:9" hidden="1"/>
    <row r="4" spans="1:9" ht="12.6" customHeight="1">
      <c r="C4" s="166"/>
      <c r="D4" s="51"/>
      <c r="E4" s="51"/>
      <c r="F4" s="51"/>
      <c r="G4" s="52"/>
      <c r="H4" s="236" t="s">
        <v>148</v>
      </c>
    </row>
    <row r="5" spans="1:9" ht="29.25" customHeight="1">
      <c r="C5" s="166"/>
      <c r="D5" s="292" t="s">
        <v>46</v>
      </c>
      <c r="E5" s="292"/>
      <c r="F5" s="292"/>
      <c r="G5" s="292"/>
      <c r="H5" s="292"/>
    </row>
    <row r="6" spans="1:9" ht="12.75" customHeight="1">
      <c r="C6" s="166"/>
      <c r="D6" s="278" t="s">
        <v>31</v>
      </c>
      <c r="E6" s="278"/>
      <c r="F6" s="278"/>
      <c r="G6" s="278"/>
      <c r="H6" s="278"/>
    </row>
    <row r="7" spans="1:9">
      <c r="C7" s="166"/>
      <c r="D7" s="51"/>
      <c r="E7" s="142"/>
      <c r="F7" s="142"/>
      <c r="G7" s="141"/>
      <c r="H7" s="141"/>
    </row>
    <row r="8" spans="1:9" ht="25.5" customHeight="1">
      <c r="C8" s="166"/>
      <c r="D8" s="53" t="s">
        <v>35</v>
      </c>
      <c r="E8" s="63" t="s">
        <v>149</v>
      </c>
      <c r="F8" s="150" t="s">
        <v>150</v>
      </c>
      <c r="G8" s="63" t="s">
        <v>151</v>
      </c>
      <c r="H8" s="63" t="s">
        <v>152</v>
      </c>
    </row>
    <row r="9" spans="1:9">
      <c r="C9" s="166"/>
      <c r="D9" s="177" t="s">
        <v>39</v>
      </c>
      <c r="E9" s="177" t="s">
        <v>40</v>
      </c>
      <c r="F9" s="177" t="s">
        <v>41</v>
      </c>
      <c r="G9" s="177" t="s">
        <v>42</v>
      </c>
      <c r="H9" s="177" t="s">
        <v>43</v>
      </c>
    </row>
    <row r="10" spans="1:9" ht="33.75">
      <c r="A10" s="184"/>
      <c r="C10" s="166"/>
      <c r="D10" s="162" t="s">
        <v>39</v>
      </c>
      <c r="E10" s="232" t="s">
        <v>153</v>
      </c>
      <c r="F10" s="200"/>
      <c r="G10" s="205"/>
      <c r="H10" s="209">
        <v>0</v>
      </c>
    </row>
    <row r="11" spans="1:9" ht="22.5" hidden="1">
      <c r="A11" s="184"/>
      <c r="C11" s="166"/>
      <c r="D11" s="162" t="s">
        <v>154</v>
      </c>
      <c r="E11" s="151" t="s">
        <v>155</v>
      </c>
      <c r="F11" s="199"/>
      <c r="G11" s="243"/>
      <c r="H11" s="244"/>
      <c r="I11" s="189"/>
    </row>
    <row r="12" spans="1:9" ht="13.5" customHeight="1">
      <c r="A12" s="184"/>
      <c r="C12" s="166"/>
      <c r="D12" s="162" t="s">
        <v>156</v>
      </c>
      <c r="E12" s="151" t="s">
        <v>157</v>
      </c>
      <c r="F12" s="201"/>
      <c r="G12" s="187"/>
      <c r="H12" s="209">
        <v>0</v>
      </c>
    </row>
    <row r="13" spans="1:9" ht="22.5">
      <c r="A13" s="247"/>
      <c r="B13" s="242" t="s">
        <v>397</v>
      </c>
      <c r="C13" s="166"/>
      <c r="D13" s="162" t="s">
        <v>695</v>
      </c>
      <c r="E13" s="175" t="str">
        <f>"с "&amp;periodStart &amp; " по " &amp; periodEnd</f>
        <v>с 01.01.2018 по 31.12.2018</v>
      </c>
      <c r="F13" s="222" t="s">
        <v>230</v>
      </c>
      <c r="G13" s="232"/>
      <c r="H13" s="214" t="s">
        <v>710</v>
      </c>
    </row>
    <row r="14" spans="1:9" hidden="1">
      <c r="A14" s="185"/>
      <c r="C14" s="166"/>
      <c r="D14" s="169"/>
      <c r="E14" s="172" t="s">
        <v>157</v>
      </c>
      <c r="F14" s="202"/>
      <c r="G14" s="206"/>
      <c r="H14" s="211"/>
      <c r="I14" s="181"/>
    </row>
    <row r="15" spans="1:9" ht="15" customHeight="1">
      <c r="A15" s="184"/>
      <c r="C15" s="166"/>
      <c r="D15" s="162" t="s">
        <v>158</v>
      </c>
      <c r="E15" s="151" t="s">
        <v>159</v>
      </c>
      <c r="F15" s="201"/>
      <c r="G15" s="187"/>
      <c r="H15" s="209">
        <v>0</v>
      </c>
      <c r="I15" s="181"/>
    </row>
    <row r="16" spans="1:9" ht="20.100000000000001" customHeight="1">
      <c r="A16" s="289" t="s">
        <v>696</v>
      </c>
      <c r="B16" s="290" t="s">
        <v>397</v>
      </c>
      <c r="C16" s="166"/>
      <c r="D16" s="162" t="str">
        <f>A16</f>
        <v>1.3.1</v>
      </c>
      <c r="E16" s="175" t="str">
        <f>"с 01.01.2018 по 31.12.2018" &amp; IF(double_rate_tariff="да",,", "&amp;unit_tariff_single_rate)</f>
        <v>с 01.01.2018 по 31.12.2018, руб/м3</v>
      </c>
      <c r="F16" s="163">
        <v>0.50800583621594075</v>
      </c>
      <c r="G16" s="221"/>
      <c r="H16" s="214" t="s">
        <v>710</v>
      </c>
      <c r="I16" s="181"/>
    </row>
    <row r="17" spans="1:10" ht="14.25" hidden="1" customHeight="1">
      <c r="A17" s="289"/>
      <c r="B17" s="291"/>
      <c r="C17" s="166"/>
      <c r="D17" s="178" t="str">
        <f>D16&amp;".1"</f>
        <v>1.3.1.1</v>
      </c>
      <c r="E17" s="176" t="str">
        <f>TEHSHEET!$U$2&amp;", " &amp; unit_tariff_double_rate_p</f>
        <v>потребление, руб/м3</v>
      </c>
      <c r="F17" s="245"/>
      <c r="G17" s="207"/>
      <c r="H17" s="244"/>
      <c r="I17" s="181"/>
    </row>
    <row r="18" spans="1:10" ht="14.25" hidden="1" customHeight="1">
      <c r="A18" s="289"/>
      <c r="B18" s="291"/>
      <c r="C18" s="166"/>
      <c r="D18" s="178" t="str">
        <f>D16&amp;".2"</f>
        <v>1.3.1.2</v>
      </c>
      <c r="E18" s="176" t="str">
        <f>TEHSHEET!$V$2&amp;", " &amp; unit_tariff_double_rate_c</f>
        <v>содержание,  тыс руб в месяц/м3/час</v>
      </c>
      <c r="F18" s="245"/>
      <c r="G18" s="207"/>
      <c r="H18" s="244"/>
      <c r="I18" s="181"/>
    </row>
    <row r="19" spans="1:10" hidden="1">
      <c r="A19" s="184"/>
      <c r="C19" s="166"/>
      <c r="D19" s="162"/>
      <c r="E19" s="172" t="s">
        <v>159</v>
      </c>
      <c r="F19" s="202"/>
      <c r="G19" s="207"/>
      <c r="H19" s="210"/>
      <c r="I19" s="181"/>
    </row>
    <row r="20" spans="1:10" ht="20.100000000000001" customHeight="1">
      <c r="A20" s="184"/>
      <c r="C20" s="166"/>
      <c r="D20" s="162" t="s">
        <v>160</v>
      </c>
      <c r="E20" s="151" t="s">
        <v>161</v>
      </c>
      <c r="F20" s="171" t="str">
        <f>"с "&amp;periodStart &amp; " по " &amp; periodEnd &amp; " гг."</f>
        <v>с 01.01.2018 по 31.12.2018 гг.</v>
      </c>
      <c r="G20" s="232"/>
      <c r="H20" s="214" t="s">
        <v>710</v>
      </c>
    </row>
    <row r="21" spans="1:10" ht="33.75">
      <c r="A21" s="184"/>
      <c r="C21" s="166"/>
      <c r="D21" s="162" t="s">
        <v>162</v>
      </c>
      <c r="E21" s="151" t="s">
        <v>163</v>
      </c>
      <c r="F21" s="250" t="s">
        <v>709</v>
      </c>
      <c r="G21" s="248" t="s">
        <v>709</v>
      </c>
      <c r="H21" s="214" t="s">
        <v>710</v>
      </c>
      <c r="I21" s="189"/>
      <c r="J21" s="189"/>
    </row>
    <row r="22" spans="1:10" ht="22.5">
      <c r="A22" s="184"/>
      <c r="C22" s="166"/>
      <c r="D22" s="162" t="s">
        <v>164</v>
      </c>
      <c r="E22" s="151" t="s">
        <v>165</v>
      </c>
      <c r="F22" s="171">
        <f>SUM(F23:F24)</f>
        <v>1345.6221151555428</v>
      </c>
      <c r="G22" s="187"/>
      <c r="H22" s="214" t="s">
        <v>710</v>
      </c>
    </row>
    <row r="23" spans="1:10" ht="20.100000000000001" customHeight="1">
      <c r="A23" s="186"/>
      <c r="B23" s="242" t="s">
        <v>397</v>
      </c>
      <c r="C23" s="166"/>
      <c r="D23" s="162" t="s">
        <v>697</v>
      </c>
      <c r="E23" s="175" t="s">
        <v>699</v>
      </c>
      <c r="F23" s="163">
        <v>1345.6221151555428</v>
      </c>
      <c r="G23" s="232"/>
      <c r="H23" s="214" t="s">
        <v>710</v>
      </c>
    </row>
    <row r="24" spans="1:10" hidden="1">
      <c r="A24" s="185"/>
      <c r="C24" s="166"/>
      <c r="D24" s="169"/>
      <c r="E24" s="172" t="s">
        <v>166</v>
      </c>
      <c r="F24" s="170"/>
      <c r="G24" s="206"/>
      <c r="H24" s="213"/>
    </row>
    <row r="25" spans="1:10" ht="15" customHeight="1">
      <c r="A25" s="184"/>
      <c r="C25" s="166"/>
      <c r="D25" s="162" t="s">
        <v>167</v>
      </c>
      <c r="E25" s="151" t="str">
        <f>"Годовой объем отпущенной в сеть воды, "&amp;unit_tariff_useful_output</f>
        <v>Годовой объем отпущенной в сеть воды, тыс м3</v>
      </c>
      <c r="F25" s="199"/>
      <c r="G25" s="187"/>
      <c r="H25" s="209">
        <v>0</v>
      </c>
      <c r="I25" s="189"/>
    </row>
    <row r="26" spans="1:10" ht="20.100000000000001" customHeight="1">
      <c r="A26" s="186"/>
      <c r="B26" s="242" t="s">
        <v>397</v>
      </c>
      <c r="C26" s="166"/>
      <c r="D26" s="162" t="s">
        <v>698</v>
      </c>
      <c r="E26" s="175" t="str">
        <f>"с "&amp;periodStart &amp; " по " &amp; periodEnd</f>
        <v>с 01.01.2018 по 31.12.2018</v>
      </c>
      <c r="F26" s="163">
        <v>2648.8320000000003</v>
      </c>
      <c r="G26" s="232"/>
      <c r="H26" s="214" t="s">
        <v>710</v>
      </c>
    </row>
    <row r="27" spans="1:10" hidden="1">
      <c r="A27" s="185"/>
      <c r="C27" s="166"/>
      <c r="D27" s="169"/>
      <c r="E27" s="172" t="str">
        <f>"Годовой объем отпущенной в сеть воды, "&amp;unit_tariff_useful_output</f>
        <v>Годовой объем отпущенной в сеть воды, тыс м3</v>
      </c>
      <c r="F27" s="143"/>
      <c r="G27" s="3"/>
      <c r="H27" s="187"/>
    </row>
    <row r="28" spans="1:10" ht="90">
      <c r="A28" s="182"/>
      <c r="C28" s="166"/>
      <c r="D28" s="162" t="s">
        <v>168</v>
      </c>
      <c r="E28" s="151" t="s">
        <v>169</v>
      </c>
      <c r="F28" s="164">
        <v>0</v>
      </c>
      <c r="G28" s="187"/>
      <c r="H28" s="214" t="s">
        <v>710</v>
      </c>
    </row>
    <row r="29" spans="1:10" ht="78.75">
      <c r="A29" s="234"/>
      <c r="C29" s="166"/>
      <c r="D29" s="162" t="s">
        <v>170</v>
      </c>
      <c r="E29" s="151" t="s">
        <v>171</v>
      </c>
      <c r="F29" s="164">
        <v>0</v>
      </c>
      <c r="G29" s="232"/>
      <c r="H29" s="214" t="s">
        <v>710</v>
      </c>
    </row>
    <row r="30" spans="1:10" ht="33.75">
      <c r="A30" s="184"/>
      <c r="C30" s="166"/>
      <c r="D30" s="162" t="s">
        <v>40</v>
      </c>
      <c r="E30" s="160" t="s">
        <v>172</v>
      </c>
      <c r="F30" s="199"/>
      <c r="G30" s="187"/>
      <c r="H30" s="209">
        <v>0</v>
      </c>
    </row>
    <row r="31" spans="1:10" ht="22.5">
      <c r="A31" s="184"/>
      <c r="C31" s="166"/>
      <c r="D31" s="162" t="s">
        <v>173</v>
      </c>
      <c r="E31" s="151" t="s">
        <v>174</v>
      </c>
      <c r="F31" s="131" t="s">
        <v>710</v>
      </c>
      <c r="G31" s="157" t="s">
        <v>711</v>
      </c>
      <c r="H31" s="214" t="s">
        <v>710</v>
      </c>
      <c r="I31" s="189"/>
    </row>
    <row r="32" spans="1:10" ht="22.5">
      <c r="A32" s="184"/>
      <c r="C32" s="166"/>
      <c r="D32" s="162" t="s">
        <v>175</v>
      </c>
      <c r="E32" s="151" t="s">
        <v>176</v>
      </c>
      <c r="F32" s="131" t="s">
        <v>710</v>
      </c>
      <c r="G32" s="157" t="s">
        <v>711</v>
      </c>
      <c r="H32" s="214" t="s">
        <v>710</v>
      </c>
      <c r="I32" s="189"/>
    </row>
    <row r="33" spans="1:9" ht="22.5">
      <c r="A33" s="184"/>
      <c r="B33" s="179">
        <v>3</v>
      </c>
      <c r="C33" s="166"/>
      <c r="D33" s="162" t="s">
        <v>177</v>
      </c>
      <c r="E33" s="151" t="s">
        <v>178</v>
      </c>
      <c r="F33" s="131" t="s">
        <v>710</v>
      </c>
      <c r="G33" s="157" t="s">
        <v>711</v>
      </c>
      <c r="H33" s="214" t="s">
        <v>710</v>
      </c>
      <c r="I33" s="189"/>
    </row>
    <row r="34" spans="1:9" ht="15" customHeight="1">
      <c r="A34" s="184"/>
      <c r="B34" s="180"/>
      <c r="C34" s="165"/>
      <c r="D34" s="161"/>
      <c r="E34" s="86" t="s">
        <v>179</v>
      </c>
      <c r="F34" s="86"/>
      <c r="G34" s="86"/>
      <c r="H34" s="87"/>
    </row>
    <row r="35" spans="1:9" ht="3" customHeight="1">
      <c r="D35" s="132"/>
      <c r="E35" s="132"/>
      <c r="F35" s="132"/>
      <c r="G35" s="132"/>
      <c r="H35" s="132"/>
    </row>
    <row r="36" spans="1:9">
      <c r="D36" s="191"/>
      <c r="E36" s="287"/>
      <c r="F36" s="288"/>
      <c r="G36" s="288"/>
      <c r="H36" s="287"/>
    </row>
  </sheetData>
  <sheetProtection password="FA9C" sheet="1" objects="1" scenarios="1" formatColumns="0" formatRows="0"/>
  <dataConsolidate/>
  <mergeCells count="5">
    <mergeCell ref="E36:H36"/>
    <mergeCell ref="A16:A18"/>
    <mergeCell ref="B16:B18"/>
    <mergeCell ref="D5:H5"/>
    <mergeCell ref="D6:H6"/>
  </mergeCells>
  <dataValidations count="5">
    <dataValidation type="textLength" operator="lessThanOrEqual" allowBlank="1" showInputMessage="1" showErrorMessage="1" errorTitle="Ошибка" error="Допускается ввод не более 900 символов!" sqref="G11:H11 G27 H28:H29 F31:H33 H13:H14 H16:H24 H26">
      <formula1>900</formula1>
    </dataValidation>
    <dataValidation type="textLength" operator="lessThanOrEqual" allowBlank="1" showInputMessage="1" showErrorMessage="1" errorTitle="Ошибка" error="Допускается ввод не более 900 символов!" prompt="Введите ссылку на сопроводительные материалы, загруженные с помощью &quot;ЕИАС Мониторинг&quot;." sqref="G21">
      <formula1>900</formula1>
    </dataValidation>
    <dataValidation type="decimal" allowBlank="1" showErrorMessage="1" errorTitle="Ошибка" error="Допускается ввод только неотрицательных чисел!" sqref="F14 F28:F29 F16:F19 F23:F24 F26">
      <formula1>0</formula1>
      <formula2>9.99999999999999E+23</formula2>
    </dataValidation>
    <dataValidation type="textLength" operator="lessThanOrEqual" allowBlank="1" showInputMessage="1" showErrorMessage="1" errorTitle="Ошибка" error="Допускается ввод не более 900 символов!" prompt="Введите адрес сайта, не нарушая цвет ячейки /если копируете гиперссылку из браузера, то выполните двойной щелчок по ячейке и только после этого можете вставить скопированный элемент/" sqref="F21">
      <formula1>900</formula1>
    </dataValidation>
    <dataValidation type="list" allowBlank="1" showInputMessage="1" showErrorMessage="1" errorTitle="Ошибка" error="Выберите значение из списка" prompt="Выберите значение из списка" sqref="F13">
      <formula1>kind_of_control_method</formula1>
    </dataValidation>
  </dataValidations>
  <hyperlinks>
    <hyperlink ref="F21" location="'Стандарты'!$F$25" tooltip="Кликните по гиперссылке, чтобы перейти на сайт или отредактировать её" display="http://www.ogk2.ru/rus/si/infodisclosure/disclosureinstand/1140/Ryazanskaya/"/>
  </hyperlinks>
  <printOptions horizontalCentered="1" verticalCentered="1"/>
  <pageMargins left="0" right="0" top="0" bottom="0" header="0" footer="0.78740157480314965"/>
  <pageSetup paperSize="9" scale="56" fitToHeight="0"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117</vt:i4>
      </vt:variant>
    </vt:vector>
  </HeadingPairs>
  <TitlesOfParts>
    <vt:vector size="124" baseType="lpstr">
      <vt:lpstr>Инструкция</vt:lpstr>
      <vt:lpstr>Титульный</vt:lpstr>
      <vt:lpstr>Список МО</vt:lpstr>
      <vt:lpstr>Стандарты</vt:lpstr>
      <vt:lpstr>Ссылки на публикации</vt:lpstr>
      <vt:lpstr>Комментарии</vt:lpstr>
      <vt:lpstr>Проверка</vt:lpstr>
      <vt:lpstr>checkCell_1</vt:lpstr>
      <vt:lpstr>checkCell_1_1</vt:lpstr>
      <vt:lpstr>checkCell_2</vt:lpstr>
      <vt:lpstr>checkCell_3</vt:lpstr>
      <vt:lpstr>chkGetUpdatesValue</vt:lpstr>
      <vt:lpstr>chkNoUpdatesValue</vt:lpstr>
      <vt:lpstr>data_List02_1</vt:lpstr>
      <vt:lpstr>data_List02_2</vt:lpstr>
      <vt:lpstr>data_List02_3</vt:lpstr>
      <vt:lpstr>data_List02_4</vt:lpstr>
      <vt:lpstr>data_List02_5</vt:lpstr>
      <vt:lpstr>Date_of_publication_ref</vt:lpstr>
      <vt:lpstr>DocProp_TemplateCode</vt:lpstr>
      <vt:lpstr>DocProp_Version</vt:lpstr>
      <vt:lpstr>double_rate_tariff</vt:lpstr>
      <vt:lpstr>et_Comm</vt:lpstr>
      <vt:lpstr>et_List01</vt:lpstr>
      <vt:lpstr>et_List01_1</vt:lpstr>
      <vt:lpstr>et_List02_1</vt:lpstr>
      <vt:lpstr>et_List02_2</vt:lpstr>
      <vt:lpstr>et_List02_3</vt:lpstr>
      <vt:lpstr>et_List02_4</vt:lpstr>
      <vt:lpstr>et_List02_5</vt:lpstr>
      <vt:lpstr>et_List03</vt:lpstr>
      <vt:lpstr>fil</vt:lpstr>
      <vt:lpstr>fil_flag</vt:lpstr>
      <vt:lpstr>FirstLine</vt:lpstr>
      <vt:lpstr>flag_ipr</vt:lpstr>
      <vt:lpstr>flag_NVV</vt:lpstr>
      <vt:lpstr>flag_publication</vt:lpstr>
      <vt:lpstr>group_rates</vt:lpstr>
      <vt:lpstr>Info_FilFlag</vt:lpstr>
      <vt:lpstr>Info_ForMOInListMO</vt:lpstr>
      <vt:lpstr>Info_ForMRInListMO</vt:lpstr>
      <vt:lpstr>Info_ForSKIInListMO</vt:lpstr>
      <vt:lpstr>Info_ForSKINumberInListMO</vt:lpstr>
      <vt:lpstr>Info_NoteStandarts</vt:lpstr>
      <vt:lpstr>Info_P1_5Standarts</vt:lpstr>
      <vt:lpstr>Info_PeriodInTitle</vt:lpstr>
      <vt:lpstr>Info_PublicationNotDisclosed</vt:lpstr>
      <vt:lpstr>Info_PublicationPdf</vt:lpstr>
      <vt:lpstr>Info_PublicationWeb</vt:lpstr>
      <vt:lpstr>Info_TitleGroupRates</vt:lpstr>
      <vt:lpstr>Info_TitleKindPublication</vt:lpstr>
      <vt:lpstr>Info_TitlePublication</vt:lpstr>
      <vt:lpstr>inn</vt:lpstr>
      <vt:lpstr>Instr_1</vt:lpstr>
      <vt:lpstr>Instr_2</vt:lpstr>
      <vt:lpstr>Instr_3</vt:lpstr>
      <vt:lpstr>Instr_4</vt:lpstr>
      <vt:lpstr>Instr_5</vt:lpstr>
      <vt:lpstr>Instr_6</vt:lpstr>
      <vt:lpstr>Instr_7</vt:lpstr>
      <vt:lpstr>Instr_8</vt:lpstr>
      <vt:lpstr>ipr</vt:lpstr>
      <vt:lpstr>kind_group_rates</vt:lpstr>
      <vt:lpstr>kind_of_control_method</vt:lpstr>
      <vt:lpstr>kind_of_NDS</vt:lpstr>
      <vt:lpstr>kind_of_NDS_tariff</vt:lpstr>
      <vt:lpstr>kind_of_NDS_tariff_etc</vt:lpstr>
      <vt:lpstr>kind_of_publication</vt:lpstr>
      <vt:lpstr>kind_of_unit</vt:lpstr>
      <vt:lpstr>kpp</vt:lpstr>
      <vt:lpstr>LIST_MR_MO_OKTMO</vt:lpstr>
      <vt:lpstr>List02_GroundMaterials</vt:lpstr>
      <vt:lpstr>List02_p_1_5</vt:lpstr>
      <vt:lpstr>List02_p_2</vt:lpstr>
      <vt:lpstr>List02_web_p_1_5</vt:lpstr>
      <vt:lpstr>logical</vt:lpstr>
      <vt:lpstr>mo_List01</vt:lpstr>
      <vt:lpstr>MONTH</vt:lpstr>
      <vt:lpstr>mr_List01</vt:lpstr>
      <vt:lpstr>nalog</vt:lpstr>
      <vt:lpstr>nds</vt:lpstr>
      <vt:lpstr>org</vt:lpstr>
      <vt:lpstr>Org_Address</vt:lpstr>
      <vt:lpstr>Org_buhg</vt:lpstr>
      <vt:lpstr>Org_main</vt:lpstr>
      <vt:lpstr>Org_otv_lico</vt:lpstr>
      <vt:lpstr>pDel_Comm</vt:lpstr>
      <vt:lpstr>pDel_List01_1</vt:lpstr>
      <vt:lpstr>pDel_List01_2</vt:lpstr>
      <vt:lpstr>pDel_List02_1</vt:lpstr>
      <vt:lpstr>pDel_List02_2</vt:lpstr>
      <vt:lpstr>pDel_List02_3</vt:lpstr>
      <vt:lpstr>pDel_List02_4</vt:lpstr>
      <vt:lpstr>pDel_List02_5</vt:lpstr>
      <vt:lpstr>pDel_List03</vt:lpstr>
      <vt:lpstr>periodEnd</vt:lpstr>
      <vt:lpstr>periodStart</vt:lpstr>
      <vt:lpstr>pIns_Comm</vt:lpstr>
      <vt:lpstr>pIns_List01_1</vt:lpstr>
      <vt:lpstr>pIns_List02_1</vt:lpstr>
      <vt:lpstr>pIns_List02_2</vt:lpstr>
      <vt:lpstr>pIns_List02_3</vt:lpstr>
      <vt:lpstr>pIns_List02_4</vt:lpstr>
      <vt:lpstr>pIns_List02_5</vt:lpstr>
      <vt:lpstr>pIns_List03</vt:lpstr>
      <vt:lpstr>QUARTER</vt:lpstr>
      <vt:lpstr>REGION</vt:lpstr>
      <vt:lpstr>region_name</vt:lpstr>
      <vt:lpstr>RegulatoryPeriod</vt:lpstr>
      <vt:lpstr>SKI_number</vt:lpstr>
      <vt:lpstr>strPublication</vt:lpstr>
      <vt:lpstr>TECH_ORG_ID</vt:lpstr>
      <vt:lpstr>TSphere</vt:lpstr>
      <vt:lpstr>TSphere_full</vt:lpstr>
      <vt:lpstr>TSphere_trans</vt:lpstr>
      <vt:lpstr>unit_tariff</vt:lpstr>
      <vt:lpstr>unit_tariff_double_rate_c</vt:lpstr>
      <vt:lpstr>unit_tariff_double_rate_p</vt:lpstr>
      <vt:lpstr>unit_tariff_single_rate</vt:lpstr>
      <vt:lpstr>unit_tariff_useful_output</vt:lpstr>
      <vt:lpstr>UpdStatus</vt:lpstr>
      <vt:lpstr>vdet</vt:lpstr>
      <vt:lpstr>Website_address_internet</vt:lpstr>
      <vt:lpstr>year_list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Предложение об установлении тарифов в сфере водоотведения и о способах приобретения, стоимости и объемах товаров, необходимых для производства регулируемых товаров и (или) оказания регулируемых услуг</dc:title>
  <dc:subject>Предложение об установлении тарифов в сфере водоотведения и о способах приобретения, стоимости и объемах товаров, необходимых для производства регулируемых товаров и (или) оказания регулируемых услуг</dc:subject>
  <dc:creator>--</dc:creator>
  <cp:lastModifiedBy>Яшунина Татьяна Николаевна</cp:lastModifiedBy>
  <cp:lastPrinted>2013-08-29T08:11:20Z</cp:lastPrinted>
  <dcterms:created xsi:type="dcterms:W3CDTF">2004-05-21T07:18:45Z</dcterms:created>
  <dcterms:modified xsi:type="dcterms:W3CDTF">2017-05-03T11:13:49Z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itTemplate">
    <vt:bool>true</vt:bool>
  </property>
  <property fmtid="{D5CDD505-2E9C-101B-9397-08002B2CF9AE}" pid="3" name="Version">
    <vt:lpwstr>JKH.OPEN.INFO.REQUEST.VO</vt:lpwstr>
  </property>
  <property fmtid="{D5CDD505-2E9C-101B-9397-08002B2CF9AE}" pid="4" name="UserComments">
    <vt:lpwstr/>
  </property>
  <property fmtid="{D5CDD505-2E9C-101B-9397-08002B2CF9AE}" pid="5" name="PeriodLength">
    <vt:lpwstr/>
  </property>
  <property fmtid="{D5CDD505-2E9C-101B-9397-08002B2CF9AE}" pid="6" name="XsltDocFilePath">
    <vt:lpwstr/>
  </property>
  <property fmtid="{D5CDD505-2E9C-101B-9397-08002B2CF9AE}" pid="7" name="XslViewFilePath">
    <vt:lpwstr/>
  </property>
  <property fmtid="{D5CDD505-2E9C-101B-9397-08002B2CF9AE}" pid="8" name="RootDocFilePath">
    <vt:lpwstr/>
  </property>
  <property fmtid="{D5CDD505-2E9C-101B-9397-08002B2CF9AE}" pid="9" name="HtmlTempFilePath">
    <vt:lpwstr/>
  </property>
  <property fmtid="{D5CDD505-2E9C-101B-9397-08002B2CF9AE}" pid="10" name="keywords">
    <vt:lpwstr/>
  </property>
  <property fmtid="{D5CDD505-2E9C-101B-9397-08002B2CF9AE}" pid="11" name="Status">
    <vt:lpwstr>2</vt:lpwstr>
  </property>
  <property fmtid="{D5CDD505-2E9C-101B-9397-08002B2CF9AE}" pid="12" name="CurrentVersion">
    <vt:lpwstr>2.1.4</vt:lpwstr>
  </property>
  <property fmtid="{D5CDD505-2E9C-101B-9397-08002B2CF9AE}" pid="13" name="XMLTempFilePath">
    <vt:lpwstr/>
  </property>
  <property fmtid="{D5CDD505-2E9C-101B-9397-08002B2CF9AE}" pid="14" name="entityid">
    <vt:lpwstr/>
  </property>
  <property fmtid="{D5CDD505-2E9C-101B-9397-08002B2CF9AE}" pid="15" name="Period">
    <vt:lpwstr/>
  </property>
  <property fmtid="{D5CDD505-2E9C-101B-9397-08002B2CF9AE}" pid="16" name="TemplateOperationMode">
    <vt:i4>3</vt:i4>
  </property>
  <property fmtid="{D5CDD505-2E9C-101B-9397-08002B2CF9AE}" pid="17" name="Periodicity">
    <vt:lpwstr>YEAR</vt:lpwstr>
  </property>
  <property fmtid="{D5CDD505-2E9C-101B-9397-08002B2CF9AE}" pid="18" name="TypePlanning">
    <vt:lpwstr>PLAN</vt:lpwstr>
  </property>
  <property fmtid="{D5CDD505-2E9C-101B-9397-08002B2CF9AE}" pid="19" name="ProtectBook">
    <vt:i4>0</vt:i4>
  </property>
</Properties>
</file>