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Предложение!$24:$27</definedName>
    <definedName name="OFFER_TARIFF_A_2">Предложение!$88:$91</definedName>
    <definedName name="OFFER_TARIFF_A_3">Предложение!$150:$153</definedName>
    <definedName name="OFFER_TARIFF_A_4">Предложение!$212:$215</definedName>
    <definedName name="OFFER_TARIFF_A_5">Предложение!$274:$277</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Предложение!$28:$30</definedName>
    <definedName name="OFFER_TARIFF_B_2">Предложение!$92:$94</definedName>
    <definedName name="OFFER_TARIFF_B_3">Предложение!$154:$156</definedName>
    <definedName name="OFFER_TARIFF_B_4">Предложение!$216:$218</definedName>
    <definedName name="OFFER_TARIFF_B_5">Предложение!$278:$280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Предложение!$G$27</definedName>
    <definedName name="pIns_PT_VTAR_A_OFFER_2">Предложение!$G$91</definedName>
    <definedName name="pIns_PT_VTAR_A_OFFER_3">Предложение!$G$153</definedName>
    <definedName name="pIns_PT_VTAR_A_OFFER_4">Предложение!$G$215</definedName>
    <definedName name="pIns_PT_VTAR_A_OFFER_5">Предложение!$G$277</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<sst xmlns="http://schemas.openxmlformats.org/spreadsheetml/2006/main" count="15618" uniqueCount="3703">
  <si>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</si>
  <si>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</si>
  <si>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</si>
  <si>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</si>
  <si>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</si>
  <si>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</si>
  <si>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</si>
  <si>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</si>
  <si>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</si>
  <si>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</si>
  <si>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</si>
  <si>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</si>
  <si>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</si>
  <si>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</si>
  <si>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</si>
  <si>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</si>
  <si>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</si>
  <si>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</si>
  <si>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</si>
  <si>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</si>
  <si>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</si>
  <si>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</si>
  <si>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</si>
  <si>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</si>
  <si>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</si>
  <si>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</si>
  <si>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</si>
  <si>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</si>
  <si>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</si>
  <si>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</si>
  <si>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</si>
  <si>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</si>
  <si>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</si>
  <si>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</si>
  <si>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</si>
  <si>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</si>
  <si>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</si>
  <si>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</si>
  <si>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</si>
  <si>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</si>
  <si>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</si>
  <si>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10-1658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</si>
  <si>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</si>
  <si>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</si>
  <si>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</si>
  <si>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10-1856</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</si>
  <si>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</si>
  <si>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</si>
  <si>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</si>
  <si>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</si>
  <si>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</si>
  <si>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</si>
  <si>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</si>
  <si>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</si>
  <si>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</si>
  <si>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</si>
  <si>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</si>
  <si>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</si>
  <si>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</si>
  <si>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</si>
  <si>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</si>
  <si>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</si>
  <si>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</si>
  <si>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</si>
  <si>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</si>
  <si>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</si>
  <si>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</si>
  <si>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</si>
  <si>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</si>
  <si>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</si>
  <si>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</si>
  <si>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</si>
  <si>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</si>
  <si>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</si>
  <si>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</si>
  <si>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</si>
  <si>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</si>
  <si>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</si>
  <si>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</si>
  <si>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</si>
  <si>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</si>
  <si>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</si>
  <si>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</si>
  <si>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</si>
  <si>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</si>
  <si>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</si>
  <si>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</si>
  <si>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</si>
  <si>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</si>
  <si>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</si>
  <si>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</si>
  <si>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</si>
  <si>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</si>
  <si>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</si>
  <si>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</si>
  <si>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</si>
  <si>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</si>
  <si>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</si>
  <si>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</si>
  <si>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</si>
  <si>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</si>
  <si>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</si>
  <si>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</si>
  <si>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</si>
  <si>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</si>
  <si>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</si>
  <si>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</si>
  <si>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</si>
  <si>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</si>
  <si>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</si>
  <si>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</si>
  <si>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</si>
  <si>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</si>
  <si>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</si>
  <si>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</si>
  <si>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</si>
  <si>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</si>
  <si>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</si>
  <si>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</si>
  <si>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</si>
  <si>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</si>
  <si>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</si>
  <si>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</si>
  <si>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</si>
  <si>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</si>
  <si>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</si>
  <si>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</si>
  <si>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</si>
  <si>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</si>
  <si>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</si>
  <si>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</si>
  <si>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</si>
  <si>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</si>
  <si>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</si>
  <si>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</si>
  <si>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</si>
  <si>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</si>
  <si>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</si>
  <si>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</si>
  <si>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</si>
  <si>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</si>
  <si>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</si>
  <si>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</si>
  <si>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</si>
  <si>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</si>
  <si>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</si>
  <si>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</si>
  <si>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</si>
  <si>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</si>
  <si>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</si>
  <si>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</si>
  <si>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</si>
  <si>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</si>
  <si>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</si>
  <si>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</si>
  <si>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</si>
  <si>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тепловая энергия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</si>
  <si>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</si>
  <si>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</si>
  <si>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</si>
  <si>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</si>
  <si>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</si>
  <si>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</si>
  <si>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</si>
  <si>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</si>
  <si>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</si>
  <si>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</si>
  <si>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</si>
  <si>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</si>
  <si>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</si>
  <si>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</si>
  <si>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</si>
  <si>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</si>
  <si>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</si>
  <si>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</si>
  <si>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</si>
  <si>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</si>
  <si>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</si>
  <si>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</si>
  <si>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</si>
  <si>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</si>
  <si>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</si>
  <si>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</si>
  <si>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</si>
  <si>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</si>
  <si>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</si>
  <si>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</si>
  <si>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</si>
  <si>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</si>
  <si>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</si>
  <si>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</si>
  <si>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</si>
  <si>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</si>
  <si>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</si>
  <si>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</si>
  <si>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</si>
  <si>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</si>
  <si>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</si>
  <si>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</si>
  <si>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</si>
  <si>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</si>
  <si>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</si>
  <si>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</si>
  <si>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</si>
  <si>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</si>
  <si>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</si>
  <si>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</si>
  <si>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</si>
  <si>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</si>
  <si>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</si>
  <si>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</si>
  <si>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</si>
  <si>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</si>
  <si>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</si>
  <si>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</si>
  <si>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</si>
  <si>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</si>
  <si>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</si>
  <si>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</si>
  <si>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</si>
  <si>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</si>
  <si>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</si>
  <si>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</si>
  <si>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</si>
  <si>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</si>
  <si>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</si>
  <si>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</si>
  <si>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</si>
  <si>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</si>
  <si>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</si>
  <si>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</si>
  <si>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</si>
  <si>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</si>
  <si>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</si>
  <si>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</si>
  <si>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</si>
  <si>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</si>
  <si>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</si>
  <si>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</si>
  <si>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</si>
  <si>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</si>
  <si>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</si>
  <si>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</si>
  <si>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</si>
  <si>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</si>
  <si>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</si>
  <si>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</si>
  <si>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</si>
  <si>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</si>
  <si>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</si>
  <si>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</si>
  <si>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</si>
  <si>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</si>
  <si>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</si>
  <si>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</si>
  <si>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</si>
  <si>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</si>
  <si>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</si>
  <si>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</si>
  <si>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</si>
  <si>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</si>
  <si>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</si>
  <si>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</si>
  <si>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</si>
  <si>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</si>
  <si>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</si>
  <si>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</si>
  <si>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</si>
  <si>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</si>
  <si>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</si>
  <si>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</si>
  <si>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</si>
  <si>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</si>
  <si>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</si>
  <si>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</si>
  <si>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</si>
  <si>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</si>
  <si>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</si>
  <si>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</si>
  <si>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</si>
  <si>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</si>
  <si>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</si>
  <si>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</si>
  <si>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</si>
  <si>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</si>
  <si>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</si>
  <si>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</si>
  <si>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</si>
  <si>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</si>
  <si>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</si>
  <si>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</si>
  <si>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</si>
  <si>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</si>
  <si>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</si>
  <si>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</si>
  <si>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</si>
  <si>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</si>
  <si>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</si>
  <si>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</si>
  <si>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</si>
  <si>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</si>
  <si>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</si>
  <si>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</si>
  <si>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</si>
  <si>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</si>
  <si>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</si>
  <si>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</si>
  <si>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</si>
  <si>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</si>
  <si>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</si>
  <si>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</si>
  <si>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</si>
  <si>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</si>
  <si>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</si>
  <si>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</si>
  <si>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</si>
  <si>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</si>
  <si>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</si>
  <si>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</si>
  <si>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</si>
  <si>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</si>
  <si>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</si>
  <si>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</si>
  <si>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</si>
  <si>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</si>
  <si>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</si>
  <si>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</si>
  <si>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</si>
  <si>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</si>
  <si>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</si>
  <si>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</si>
  <si>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</si>
  <si>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</si>
  <si>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</si>
  <si>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</si>
  <si>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</si>
  <si>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</si>
  <si>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</si>
  <si>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</si>
  <si>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</si>
  <si>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</si>
  <si>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</si>
  <si>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</si>
  <si>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</si>
  <si>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</si>
  <si>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</si>
  <si>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</si>
  <si>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</si>
  <si>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</si>
  <si>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</si>
  <si>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</si>
  <si>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</si>
  <si>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</si>
  <si>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</si>
  <si>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</si>
  <si>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</si>
  <si>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</si>
  <si>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</si>
  <si>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</si>
  <si>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</si>
  <si>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</si>
  <si>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</si>
  <si>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</si>
  <si>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</si>
  <si>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</si>
  <si>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</si>
  <si>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</si>
  <si>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</si>
  <si>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</si>
  <si>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</si>
  <si>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</si>
  <si>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</si>
  <si>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</si>
  <si>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</si>
  <si>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</si>
  <si>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</si>
  <si>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</si>
  <si>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</si>
  <si>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</si>
  <si>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</si>
  <si>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</si>
  <si>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</si>
  <si>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</si>
  <si>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</si>
  <si>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</si>
  <si>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</si>
  <si>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</si>
  <si>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</si>
  <si>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</si>
  <si>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</si>
  <si>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</si>
  <si>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</si>
  <si>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</si>
  <si>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</si>
  <si>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</si>
  <si>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</si>
  <si>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</si>
  <si>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</si>
  <si>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</si>
  <si>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</si>
  <si>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</si>
  <si>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</si>
  <si>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</si>
  <si>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</si>
  <si>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</si>
  <si>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</si>
  <si>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</si>
  <si>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</si>
  <si>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</si>
  <si>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</si>
  <si>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</si>
  <si>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</si>
  <si>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</si>
  <si>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</si>
  <si>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</si>
  <si>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</si>
  <si>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</si>
  <si>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</si>
  <si>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</si>
  <si>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</si>
  <si>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</si>
  <si>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</si>
  <si>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</si>
  <si>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</si>
  <si>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</si>
  <si>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</si>
  <si>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</si>
  <si>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</si>
  <si>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</si>
  <si>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</si>
  <si>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</si>
  <si>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</si>
  <si>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</si>
  <si>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</si>
  <si>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</si>
  <si>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</si>
  <si>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</si>
  <si>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</si>
  <si>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</si>
  <si>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</si>
  <si>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</si>
  <si>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</si>
  <si>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</si>
  <si>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</si>
  <si>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</si>
  <si>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</si>
  <si>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</si>
  <si>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</si>
  <si>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</si>
  <si>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</si>
  <si>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</si>
  <si>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</si>
  <si>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</si>
  <si>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</si>
  <si>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</si>
  <si>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</si>
  <si>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</si>
  <si>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</si>
  <si>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</si>
  <si>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</si>
  <si>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</si>
  <si>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</si>
  <si>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</si>
  <si>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</si>
  <si>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</si>
  <si>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</si>
  <si>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</si>
  <si>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</si>
  <si>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</si>
  <si>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</si>
  <si>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</si>
  <si>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</si>
  <si>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</si>
  <si>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</si>
  <si>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</si>
  <si>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</si>
  <si>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</si>
  <si>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</si>
  <si>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</si>
  <si>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</si>
  <si>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</si>
  <si>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</si>
  <si>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</si>
  <si>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</si>
  <si>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</si>
  <si>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</si>
  <si>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</si>
  <si>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</si>
  <si>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</si>
  <si>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</si>
  <si>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</si>
  <si>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</si>
  <si>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</si>
  <si>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</si>
  <si>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</si>
  <si>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</si>
  <si>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</si>
  <si>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</si>
  <si>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</si>
  <si>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</si>
  <si>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</si>
  <si>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</si>
  <si>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</si>
  <si>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</si>
  <si>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</si>
  <si>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</si>
  <si>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</si>
  <si>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</si>
  <si>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</si>
  <si>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</si>
  <si>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</si>
  <si>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</si>
  <si>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</si>
  <si>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</si>
  <si>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</si>
  <si>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</si>
  <si>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</si>
  <si>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</si>
  <si>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</si>
  <si>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</si>
  <si>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</si>
  <si>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</si>
  <si>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</si>
  <si>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</si>
  <si>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</si>
  <si>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</si>
  <si>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</si>
  <si>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</si>
  <si>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</si>
  <si>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</si>
  <si>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</si>
  <si>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</si>
  <si>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</si>
  <si>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</si>
  <si>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</si>
  <si>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</si>
  <si>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</si>
  <si>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</si>
  <si>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</si>
  <si>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</si>
  <si>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</si>
  <si>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</si>
  <si>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</si>
  <si>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</si>
  <si>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</si>
  <si>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</si>
  <si>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</si>
  <si>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</si>
  <si>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</si>
  <si>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</si>
  <si>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</si>
  <si>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</si>
  <si>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</si>
  <si>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</si>
  <si>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</si>
  <si>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</si>
  <si>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</si>
  <si>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</si>
  <si>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</si>
  <si>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</si>
  <si>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</si>
  <si>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</si>
  <si>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</si>
  <si>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</si>
  <si>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</si>
  <si>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</si>
  <si>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</si>
  <si>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</si>
  <si>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</si>
  <si>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</si>
  <si>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</si>
  <si>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</si>
  <si>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</si>
  <si>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</si>
  <si>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</si>
  <si>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</si>
  <si>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</si>
  <si>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</si>
  <si>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</si>
  <si>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</si>
  <si>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</si>
  <si>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</si>
  <si>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</si>
  <si>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</si>
  <si>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</si>
  <si>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</si>
  <si>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</si>
  <si>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</si>
  <si>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</si>
  <si>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</si>
  <si>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</si>
  <si>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</si>
  <si>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</si>
  <si>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</si>
  <si>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</si>
  <si>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</si>
  <si>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</si>
  <si>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</si>
  <si>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</si>
  <si>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</si>
  <si>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</si>
  <si>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</si>
  <si>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</si>
  <si>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</si>
  <si>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</si>
  <si>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</si>
  <si>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</si>
  <si>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</si>
  <si>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</si>
  <si>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</si>
  <si>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</si>
  <si>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</si>
  <si>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</si>
  <si>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</si>
  <si>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</si>
  <si>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</si>
  <si>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</si>
  <si>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</si>
  <si>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</si>
  <si>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</si>
  <si>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</si>
  <si>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</si>
  <si>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</si>
  <si>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</si>
  <si>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</si>
  <si>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</si>
  <si>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</si>
  <si>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</si>
  <si>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</si>
  <si>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</si>
  <si>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</si>
  <si>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</si>
  <si>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</si>
  <si>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</si>
  <si>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</si>
  <si>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</si>
  <si>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</si>
  <si>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</si>
  <si>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</si>
  <si>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</si>
  <si>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</si>
  <si>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</si>
  <si>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</si>
  <si>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</si>
  <si>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</si>
  <si>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</si>
  <si>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</si>
  <si>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</si>
  <si>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</si>
  <si>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</si>
  <si>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</si>
  <si>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</si>
  <si>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</si>
  <si>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</si>
  <si>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</si>
  <si>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</si>
  <si>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</si>
  <si>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</si>
  <si>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</si>
  <si>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</si>
  <si>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</si>
  <si>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</si>
  <si>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</si>
  <si>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</si>
  <si>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</si>
  <si>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</si>
  <si>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</si>
  <si>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</si>
  <si>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</si>
  <si>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</si>
  <si>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</si>
  <si>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</si>
  <si>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</si>
  <si>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</si>
  <si>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</si>
  <si>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</si>
  <si>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</si>
  <si>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</si>
  <si>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</si>
  <si>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</si>
  <si>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</si>
  <si>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</si>
  <si>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</si>
  <si>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</si>
  <si>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</si>
  <si>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</si>
  <si>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</si>
  <si>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</si>
  <si>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</si>
  <si>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</si>
  <si>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</si>
  <si>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</si>
  <si>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</si>
  <si>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</si>
  <si>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</si>
  <si>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</si>
  <si>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</si>
  <si>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</si>
  <si>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</si>
  <si>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</si>
  <si>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</si>
  <si>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</si>
  <si>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</si>
  <si>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</si>
  <si>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</si>
  <si>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</si>
  <si>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</si>
  <si>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</si>
  <si>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</si>
  <si>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</si>
  <si>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</si>
  <si>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</si>
  <si>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</si>
  <si>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</si>
  <si>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</si>
  <si>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</si>
  <si>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</si>
  <si>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</si>
  <si>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</si>
  <si>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</si>
  <si>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</si>
  <si>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</si>
  <si>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</si>
  <si>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</si>
  <si>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</si>
  <si>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</si>
  <si>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</si>
  <si>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</si>
  <si>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</si>
  <si>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</si>
  <si>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</si>
  <si>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</si>
  <si>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</si>
  <si>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</si>
  <si>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</si>
  <si>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</si>
  <si>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</si>
  <si>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</si>
  <si>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</si>
  <si>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</si>
  <si>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</si>
  <si>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</si>
  <si>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</si>
  <si>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</si>
  <si>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</si>
  <si>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</si>
  <si>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</si>
  <si>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</si>
  <si>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</si>
  <si>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</si>
  <si>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</si>
  <si>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</si>
  <si>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</si>
  <si>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</si>
  <si>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</si>
  <si>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</si>
  <si>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</si>
  <si>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</si>
  <si>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</si>
  <si>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</si>
  <si>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</si>
  <si>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</si>
  <si>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</si>
  <si>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</si>
  <si>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</si>
  <si>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</si>
  <si>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</si>
  <si>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</si>
  <si>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</si>
  <si>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</si>
  <si>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</si>
  <si>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</si>
  <si>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</si>
  <si>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</si>
  <si>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</si>
  <si>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</si>
  <si>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</si>
  <si>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</si>
  <si>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</si>
  <si>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</si>
  <si>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</si>
  <si>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</si>
  <si>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</si>
  <si>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</si>
  <si>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</si>
  <si>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</si>
  <si>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</si>
  <si>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</si>
  <si>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</si>
  <si>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</si>
  <si>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</si>
  <si>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</si>
  <si>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</si>
  <si>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</si>
  <si>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</si>
  <si>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</si>
  <si>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</si>
  <si>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</si>
  <si>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</si>
  <si>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</si>
  <si>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</si>
  <si>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</si>
  <si>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</si>
  <si>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</si>
  <si>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</si>
  <si>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</si>
  <si>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</si>
  <si>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</si>
  <si>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</si>
  <si>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</si>
  <si>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</si>
  <si>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</si>
  <si>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</si>
  <si>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</si>
  <si>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</si>
  <si>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</si>
  <si>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</si>
  <si>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</si>
  <si>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</si>
  <si>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</si>
  <si>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</si>
  <si>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</si>
  <si>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</si>
  <si>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</si>
  <si>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</si>
  <si>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</si>
  <si>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</si>
  <si>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</si>
  <si>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</si>
  <si>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</si>
  <si>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</si>
  <si>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</si>
  <si>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</si>
  <si>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</si>
  <si>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</si>
  <si>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</si>
  <si>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</si>
  <si>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</si>
  <si>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</si>
  <si>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</si>
  <si>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</si>
  <si>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</si>
  <si>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</si>
  <si>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</si>
  <si>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</si>
  <si>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</si>
  <si>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</si>
  <si>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</si>
  <si>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</si>
  <si>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</si>
  <si>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</si>
  <si>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</si>
  <si>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</si>
  <si>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</si>
  <si>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</si>
  <si>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</si>
  <si>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</si>
  <si>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</si>
  <si>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</si>
  <si>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</si>
  <si>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</si>
  <si>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</si>
  <si>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</si>
  <si>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</si>
  <si>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</si>
  <si>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</si>
  <si>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</si>
  <si>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</si>
  <si>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</si>
  <si>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</si>
  <si>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</si>
  <si>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</si>
  <si>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</si>
  <si>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</si>
  <si>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</si>
  <si>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</si>
  <si>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</si>
  <si>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</si>
  <si>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</si>
  <si>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</si>
  <si>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</si>
  <si>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</si>
  <si>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</si>
  <si>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</si>
  <si>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</si>
  <si>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</si>
  <si>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</si>
  <si>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</si>
  <si>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</si>
  <si>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</si>
  <si>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</si>
  <si>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</si>
  <si>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</si>
  <si>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</si>
  <si>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</si>
  <si>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</si>
  <si>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</si>
  <si>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</si>
  <si>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</si>
  <si>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</si>
  <si>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</si>
  <si>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</si>
  <si>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</si>
  <si>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</si>
  <si>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</si>
  <si>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</si>
  <si>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</si>
  <si>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</si>
  <si>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</si>
  <si>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</si>
  <si>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</si>
  <si>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</si>
  <si>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</si>
  <si>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</si>
  <si>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</si>
  <si>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</si>
  <si>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</si>
  <si>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</si>
  <si>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</si>
  <si>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</si>
  <si>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</si>
  <si>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</si>
  <si>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</si>
  <si>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</si>
  <si>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</si>
  <si>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</si>
  <si>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</si>
  <si>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</si>
  <si>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</si>
  <si>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</si>
  <si>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</si>
  <si>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</si>
  <si>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</si>
  <si>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</si>
  <si>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</si>
  <si>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</si>
  <si>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</si>
  <si>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</si>
  <si>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</si>
  <si>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</si>
  <si>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</si>
  <si>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</si>
  <si>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</si>
  <si>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</si>
  <si>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</si>
  <si>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</si>
  <si>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</si>
  <si>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</si>
  <si>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</si>
  <si>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</si>
  <si>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</si>
  <si>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</si>
  <si>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</si>
  <si>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</si>
  <si>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</si>
  <si>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</si>
  <si>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</si>
  <si>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</si>
  <si>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</si>
  <si>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</si>
  <si>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</si>
  <si>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</si>
  <si>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</si>
  <si>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</si>
  <si>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</si>
  <si>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</si>
  <si>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</si>
  <si>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</si>
  <si>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</si>
  <si>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</si>
  <si>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</si>
  <si>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</si>
  <si>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</si>
  <si>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</si>
  <si>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</si>
  <si>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</si>
  <si>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</si>
  <si>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</si>
  <si>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</si>
  <si>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</si>
  <si>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</si>
  <si>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</si>
  <si>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</si>
  <si>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</si>
  <si>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</si>
  <si>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</si>
  <si>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</si>
  <si>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</si>
  <si>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</si>
  <si>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</si>
  <si>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</si>
  <si>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</si>
  <si>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</si>
  <si>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</si>
  <si>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</si>
  <si>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</si>
  <si>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</si>
  <si>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</si>
  <si>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</si>
  <si>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</si>
  <si>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</si>
  <si>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</si>
  <si>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</si>
  <si>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</si>
  <si>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</si>
  <si>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</si>
  <si>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</si>
  <si>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</si>
  <si>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</si>
  <si>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</si>
  <si>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</si>
  <si>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</si>
  <si>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</si>
  <si>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</si>
  <si>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</si>
  <si>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</si>
  <si>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</si>
  <si>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</si>
  <si>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</si>
  <si>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</si>
  <si>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</si>
  <si>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</si>
  <si>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</si>
  <si>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</si>
  <si>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</si>
  <si>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</si>
  <si>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</si>
  <si>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</si>
  <si>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</si>
  <si>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</si>
  <si>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</si>
  <si>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</si>
  <si>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</si>
  <si>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</si>
  <si>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</si>
  <si>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</si>
  <si>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</si>
  <si>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</si>
  <si>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</si>
  <si>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</si>
  <si>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</si>
  <si>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</si>
  <si>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</si>
  <si>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</si>
  <si>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</si>
  <si>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</si>
  <si>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</si>
  <si>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</si>
  <si>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</si>
  <si>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</si>
  <si>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</si>
  <si>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</si>
  <si>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</si>
  <si>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</si>
  <si>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</si>
  <si>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</si>
  <si>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</si>
  <si>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</si>
  <si>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</si>
  <si>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</si>
  <si>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</si>
  <si>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</si>
  <si>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</si>
  <si>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</si>
  <si>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</si>
  <si>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</si>
  <si>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</si>
  <si>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</si>
  <si>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</si>
  <si>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</si>
  <si>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</si>
  <si>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</si>
  <si>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</si>
  <si>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</si>
  <si>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</si>
  <si>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</si>
  <si>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</si>
  <si>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</si>
  <si>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</si>
  <si>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</si>
  <si>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</si>
  <si>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</si>
  <si>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</si>
  <si>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</si>
  <si>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</si>
  <si>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</si>
  <si>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</si>
  <si>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</si>
  <si>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</si>
  <si>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</si>
  <si>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</si>
  <si>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</si>
  <si>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</si>
  <si>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</si>
  <si>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</si>
  <si>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</si>
  <si>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</si>
  <si>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</si>
  <si>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</si>
  <si>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</si>
  <si>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</si>
  <si>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</si>
  <si>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</si>
  <si>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</si>
  <si>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</si>
  <si>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</si>
  <si>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</si>
  <si>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</si>
  <si>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</si>
  <si>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</si>
  <si>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</si>
  <si>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</si>
  <si>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</si>
  <si>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</si>
  <si>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</si>
  <si>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</si>
  <si>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</si>
  <si>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</si>
  <si>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</si>
  <si>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</si>
  <si>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</si>
  <si>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</si>
  <si>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</si>
  <si>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</si>
  <si>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</si>
  <si>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</si>
  <si>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</si>
  <si>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</si>
  <si>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</si>
  <si>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</si>
  <si>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</si>
  <si>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</si>
  <si>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</si>
  <si>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</si>
  <si>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</si>
  <si>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</si>
  <si>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</si>
  <si>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</si>
  <si>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</si>
  <si>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</si>
  <si>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</si>
  <si>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</si>
  <si>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</si>
  <si>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</si>
  <si>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</si>
  <si>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</si>
  <si>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</si>
  <si>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</si>
  <si>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</si>
  <si>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</si>
  <si>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</si>
  <si>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</si>
  <si>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</si>
  <si>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</si>
  <si>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</si>
  <si>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</si>
  <si>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https://portal.eias.ru/Portal/DownloadPage.aspx?type=12&amp;guid=f38cb158-c39a-4ea4-913b-52c2754b6bca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</si>
  <si>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</si>
  <si>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</si>
  <si>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</si>
  <si>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утвержденное решением Совета директоров ПАО «ОГК-2» (протокол № 257 от 21.04.2021) с изменениями </t>
  </si>
  <si>
    <t>https://zakupki.gov.ru/epz/orderclause/card/documents.html?orderClauseInfoId=946499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</si>
  <si>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</si>
  <si>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в сфере закупок (zakupki.gov.ru)</t>
  </si>
  <si>
    <t>https://zakupki.gov.ru/epz/orderclause/search/results.html?searchString=2607018122&amp;morphology=on&amp;search-filter=Дате+размещения&amp;sortBy=UPDATE_DATE&amp;pageNumber=1&amp;sortDirection=false&amp;recordsPerPage=_10&amp;showLotsInfoHidden=false</t>
  </si>
  <si>
    <t xml:space="preserve">План закупочных процедур ПАО «ОГК-2»  </t>
  </si>
  <si>
    <t>https://zakupki.gov.ru/epz/orderplan/purchase-plan/card/document-info.html?id=909750&amp;infoId=8137599</t>
  </si>
  <si>
    <t>Результаты закупочных процедур ПАО «ОГК-2»</t>
  </si>
  <si>
    <t>https://zakupki.gov.ru/epz/order/extendedsearch/results.html?searchString=2607018122&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</si>
  <si>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</si>
  <si>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</si>
  <si>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</si>
  <si>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</si>
  <si>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</si>
  <si>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</si>
  <si>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</si>
  <si>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</si>
  <si>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</si>
  <si>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</si>
  <si>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</si>
  <si>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</si>
  <si>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</si>
  <si>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</si>
  <si>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</si>
  <si>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</si>
  <si>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</si>
  <si>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</si>
  <si>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</si>
  <si>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</si>
  <si>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</si>
  <si>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</si>
  <si>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</si>
  <si>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</si>
  <si>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</si>
  <si>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</si>
  <si>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</si>
  <si>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</si>
  <si>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</si>
  <si>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</si>
  <si>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</si>
  <si>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</si>
  <si>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</si>
  <si>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</si>
  <si>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</si>
  <si>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</si>
  <si>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</si>
  <si>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</si>
  <si>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</si>
  <si>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</si>
  <si>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</si>
  <si>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</si>
  <si>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</si>
  <si>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</si>
  <si>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</si>
  <si>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</si>
  <si>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</si>
  <si>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</si>
  <si>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</si>
  <si>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</si>
  <si>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</si>
  <si>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</si>
  <si>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</si>
  <si>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</si>
  <si>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</si>
  <si>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</si>
  <si>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</si>
  <si>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</si>
  <si>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</si>
  <si>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</si>
  <si>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</si>
  <si>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</si>
  <si>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</si>
  <si>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</si>
  <si>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</si>
  <si>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</si>
  <si>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</si>
  <si>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</si>
  <si>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</si>
  <si>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</si>
  <si>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</si>
  <si>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</si>
  <si>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</si>
  <si>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</si>
  <si>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</si>
  <si>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</si>
  <si>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</si>
  <si>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</si>
  <si>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</si>
  <si>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</si>
  <si>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</si>
  <si>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</si>
  <si>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</si>
  <si>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</si>
  <si>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</si>
  <si>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</si>
  <si>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</si>
  <si>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</si>
  <si>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</si>
  <si>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</si>
  <si>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</si>
  <si>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</si>
  <si>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</si>
  <si>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</si>
  <si>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</si>
  <si>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</si>
  <si>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</si>
  <si>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</si>
  <si>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</si>
  <si>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</si>
  <si>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</si>
  <si>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</si>
  <si>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</si>
  <si>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</si>
  <si>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</si>
  <si>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</si>
  <si>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</si>
  <si>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</si>
  <si>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</si>
  <si>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</si>
  <si>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</si>
  <si>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</si>
  <si>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</si>
  <si>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</si>
  <si>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</si>
  <si>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</si>
  <si>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</si>
  <si>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</si>
  <si>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</si>
  <si>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</si>
  <si>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</si>
  <si>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</si>
  <si>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</si>
  <si>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</si>
  <si>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</si>
  <si>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</si>
  <si>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</si>
  <si>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</si>
  <si>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</si>
  <si>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</si>
  <si>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</si>
  <si>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</si>
  <si>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</si>
  <si>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</si>
  <si>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</si>
  <si>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</si>
  <si>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</si>
  <si>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</si>
  <si>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</si>
  <si>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</si>
  <si>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</si>
  <si>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</si>
  <si>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</si>
  <si>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</si>
  <si>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</si>
  <si>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</si>
  <si>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</si>
  <si>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</si>
  <si>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</si>
  <si>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</si>
  <si>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</si>
  <si>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</si>
  <si>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</si>
  <si>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</si>
  <si>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</si>
  <si>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</si>
  <si>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</si>
  <si>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</si>
  <si>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</si>
  <si>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</si>
  <si>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</si>
  <si>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</si>
  <si>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</si>
  <si>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</si>
  <si>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</si>
  <si>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</si>
  <si>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</si>
  <si>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</si>
  <si>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</si>
  <si>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</si>
  <si>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</si>
  <si>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</si>
  <si>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</si>
  <si>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</si>
  <si>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</si>
  <si>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</si>
  <si>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</si>
  <si>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</si>
  <si>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</si>
  <si>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</si>
  <si>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</si>
  <si>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</si>
  <si>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</si>
  <si>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</si>
  <si>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</si>
  <si>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</si>
  <si>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</si>
  <si>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</si>
  <si>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</si>
  <si>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</si>
  <si>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</si>
  <si>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</si>
  <si>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</si>
  <si>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</si>
  <si>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</si>
  <si>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</si>
  <si>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</si>
  <si>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</si>
  <si>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</si>
  <si>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</si>
  <si>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</si>
  <si>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</si>
  <si>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</si>
  <si>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</si>
  <si>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</si>
  <si>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</si>
  <si>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</si>
  <si>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</si>
  <si>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</si>
  <si>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</si>
  <si>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</si>
  <si>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</si>
  <si>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</si>
  <si>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</si>
  <si>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</si>
  <si>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</si>
  <si>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</si>
  <si>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</si>
  <si>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</si>
  <si>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</si>
  <si>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</si>
  <si>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</si>
  <si>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</si>
  <si>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</si>
  <si>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</si>
  <si>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</si>
  <si>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</si>
  <si>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</si>
  <si>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</si>
  <si>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</si>
  <si>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</si>
  <si>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</si>
  <si>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</si>
  <si>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</si>
  <si>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</si>
  <si>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</si>
  <si>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</si>
  <si>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</si>
  <si>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</si>
  <si>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</si>
  <si>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</si>
  <si>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</si>
  <si>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</si>
  <si>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</si>
  <si>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</si>
  <si>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</si>
  <si>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</si>
  <si>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</si>
  <si>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</si>
  <si>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</si>
  <si>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</si>
  <si>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</si>
  <si>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</si>
  <si>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</si>
  <si>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</si>
  <si>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</si>
  <si>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</si>
  <si>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</si>
  <si>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</si>
  <si>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</si>
  <si>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</si>
  <si>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</si>
  <si>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</si>
  <si>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</si>
  <si>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</si>
  <si>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</si>
  <si>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</si>
  <si>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</si>
  <si>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</si>
  <si>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</si>
  <si>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</si>
  <si>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</si>
  <si>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</si>
  <si>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</si>
  <si>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</si>
  <si>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</si>
  <si>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</si>
  <si>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</si>
  <si>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</si>
  <si>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</si>
  <si>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</si>
  <si>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</si>
  <si>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</si>
  <si>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</si>
  <si>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</si>
  <si>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</si>
  <si>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</si>
  <si>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</si>
  <si>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</si>
  <si>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</si>
  <si>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</si>
  <si>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</si>
  <si>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</si>
  <si>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</si>
  <si>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</si>
  <si>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</si>
  <si>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</si>
  <si>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</si>
  <si>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</si>
  <si>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</si>
  <si>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</si>
  <si>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</si>
  <si>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</si>
  <si>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</si>
  <si>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</si>
  <si>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</si>
  <si>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</si>
  <si>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</si>
  <si>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</si>
  <si>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</si>
  <si>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</si>
  <si>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</si>
  <si>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</si>
  <si>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</si>
  <si>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</si>
  <si>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</si>
  <si>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</si>
  <si>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</si>
  <si>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</si>
  <si>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</si>
  <si>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</si>
  <si>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</si>
  <si>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</si>
  <si>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</si>
  <si>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</si>
  <si>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</si>
  <si>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</si>
  <si>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</si>
  <si>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</si>
  <si>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</si>
  <si>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</si>
  <si>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</si>
  <si>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</si>
  <si>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</si>
  <si>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</si>
  <si>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</si>
  <si>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</si>
  <si>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</si>
  <si>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</si>
  <si>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</si>
  <si>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</si>
  <si>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</si>
  <si>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</si>
  <si>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</si>
  <si>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</si>
  <si>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</si>
  <si>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</si>
  <si>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</si>
  <si>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</si>
  <si>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</si>
  <si>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</si>
  <si>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</si>
  <si>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</si>
  <si>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</si>
  <si>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</si>
  <si>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</si>
  <si>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</si>
  <si>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</si>
  <si>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</si>
  <si>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</si>
  <si>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</si>
  <si>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</si>
  <si>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</si>
  <si>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</si>
  <si>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</si>
  <si>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</si>
  <si>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</si>
  <si>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</si>
  <si>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</si>
  <si>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</si>
  <si>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</si>
  <si>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</si>
  <si>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</si>
  <si>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</si>
  <si>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</si>
  <si>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</si>
  <si>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</si>
  <si>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</si>
  <si>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</si>
  <si>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</si>
  <si>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</si>
  <si>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</si>
  <si>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</si>
  <si>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</si>
  <si>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</si>
  <si>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</si>
  <si>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</si>
  <si>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</si>
  <si>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</si>
  <si>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</si>
  <si>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</si>
  <si>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</si>
  <si>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</si>
  <si>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</si>
  <si>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</si>
  <si>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</si>
  <si>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</si>
  <si>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</si>
  <si>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</si>
  <si>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</si>
  <si>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</si>
  <si>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</si>
  <si>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</si>
  <si>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</si>
  <si>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</si>
  <si>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</si>
  <si>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</si>
  <si>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</si>
  <si>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</si>
  <si>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</si>
  <si>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</si>
  <si>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</si>
  <si>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</si>
  <si>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</si>
  <si>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</si>
  <si>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</si>
  <si>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</si>
  <si>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</si>
  <si>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</si>
  <si>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</si>
  <si>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</si>
  <si>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</si>
  <si>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</si>
  <si>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</si>
  <si>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</si>
  <si>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</si>
  <si>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</si>
  <si>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</si>
  <si>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</si>
  <si>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</si>
  <si>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</si>
  <si>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</si>
  <si>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</si>
  <si>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</si>
  <si>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</si>
  <si>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</si>
  <si>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</si>
  <si>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</si>
  <si>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</si>
  <si>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</si>
  <si>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</si>
  <si>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</si>
  <si>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</si>
  <si>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</si>
  <si>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</si>
  <si>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</si>
  <si>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</si>
  <si>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</si>
  <si>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</si>
  <si>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</si>
  <si>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</si>
  <si>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</si>
  <si>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</si>
  <si>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</si>
  <si>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</si>
  <si>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</si>
  <si>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</si>
  <si>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</si>
  <si>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</si>
  <si>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</si>
  <si>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</si>
  <si>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</si>
  <si>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</si>
  <si>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</si>
  <si>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</si>
  <si>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</si>
  <si>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</si>
  <si>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</si>
  <si>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</si>
  <si>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</si>
  <si>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</si>
  <si>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</si>
  <si>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</si>
  <si>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</si>
  <si>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</si>
  <si>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</si>
  <si>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</si>
  <si>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</si>
  <si>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</si>
  <si>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</si>
  <si>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</si>
  <si>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</si>
  <si>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</si>
  <si>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</si>
  <si>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</si>
  <si>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</si>
  <si>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</si>
  <si>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</si>
  <si>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</si>
  <si>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</si>
  <si>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</si>
  <si>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</si>
  <si>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</si>
  <si>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</si>
  <si>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</si>
  <si>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</si>
  <si>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</si>
  <si>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</si>
  <si>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</si>
  <si>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</si>
  <si>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</si>
  <si>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</si>
  <si>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</si>
  <si>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</si>
  <si>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</si>
  <si>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</si>
  <si>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</si>
  <si>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</si>
  <si>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</si>
  <si>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</si>
  <si>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</si>
  <si>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</si>
  <si>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</si>
  <si>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</si>
  <si>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</si>
  <si>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</si>
  <si>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</si>
  <si>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</si>
  <si>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</si>
  <si>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</si>
  <si>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</si>
  <si>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</si>
  <si>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</si>
  <si>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</si>
  <si>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</si>
  <si>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</si>
  <si>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</si>
  <si>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</si>
  <si>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</si>
  <si>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</si>
  <si>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</si>
  <si>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</si>
  <si>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</si>
  <si>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</si>
  <si>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</si>
  <si>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</si>
  <si>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</si>
  <si>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</si>
  <si>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</si>
  <si>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</si>
  <si>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</si>
  <si>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</si>
  <si>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</si>
  <si>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</si>
  <si>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</si>
  <si>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</si>
  <si>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</si>
  <si>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</si>
  <si>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</si>
  <si>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</si>
  <si>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</si>
  <si>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</si>
  <si>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</si>
  <si>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</si>
  <si>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</si>
  <si>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</si>
  <si>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</si>
  <si>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</si>
  <si>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</si>
  <si>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</si>
  <si>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</si>
  <si>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</si>
  <si>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</si>
  <si>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</si>
  <si>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</si>
  <si>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</si>
  <si>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</si>
  <si>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</si>
  <si>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</si>
  <si>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</si>
  <si>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</si>
  <si>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</si>
  <si>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</si>
  <si>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</si>
  <si>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</si>
  <si>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</si>
  <si>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</si>
  <si>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</si>
  <si>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</si>
  <si>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</si>
  <si>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</si>
  <si>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</si>
  <si>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</si>
  <si>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</si>
  <si>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</si>
  <si>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</si>
  <si>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</si>
  <si>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</si>
  <si>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</si>
  <si>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</si>
  <si>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</si>
  <si>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</si>
  <si>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</si>
  <si>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</si>
  <si>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</si>
  <si>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</si>
  <si>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</si>
  <si>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</si>
  <si>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</si>
  <si>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</si>
  <si>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</si>
  <si>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</si>
  <si>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</si>
  <si>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</si>
  <si>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</si>
  <si>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</si>
  <si>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</si>
  <si>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</si>
  <si>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</si>
  <si>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</si>
  <si>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</si>
  <si>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</si>
  <si>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</si>
  <si>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</si>
  <si>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</si>
  <si>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</si>
  <si>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</si>
  <si>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</si>
  <si>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</si>
  <si>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</si>
  <si>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</si>
  <si>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</si>
  <si>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</si>
  <si>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</si>
  <si>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</si>
  <si>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</si>
  <si>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</si>
  <si>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</si>
  <si>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</si>
  <si>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</si>
  <si>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</si>
  <si>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</si>
  <si>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</si>
  <si>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</si>
  <si>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</si>
  <si>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</si>
  <si>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</si>
  <si>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</si>
  <si>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</si>
  <si>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</si>
  <si>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</si>
  <si>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</si>
  <si>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</si>
  <si>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</si>
  <si>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</si>
  <si>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</si>
  <si>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</si>
  <si>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</si>
  <si>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</si>
  <si>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</si>
  <si>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</si>
  <si>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</si>
  <si>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</si>
  <si>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</si>
  <si>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</si>
  <si>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</si>
  <si>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</si>
  <si>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</si>
  <si>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</si>
  <si>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</si>
  <si>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</si>
  <si>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</si>
  <si>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</si>
  <si>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</si>
  <si>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</si>
  <si>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</si>
  <si>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</si>
  <si>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</si>
  <si>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</si>
  <si>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</si>
  <si>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</si>
  <si>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</si>
  <si>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</si>
  <si>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</si>
  <si>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</si>
  <si>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</si>
  <si>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</si>
  <si>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</si>
  <si>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</si>
  <si>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</si>
  <si>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</si>
  <si>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</si>
  <si>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</si>
  <si>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</si>
  <si>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</si>
  <si>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</si>
  <si>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</si>
  <si>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</si>
  <si>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</si>
  <si>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</si>
  <si>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</si>
  <si>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</si>
  <si>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</si>
  <si>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</si>
  <si>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</si>
  <si>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</si>
  <si>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</si>
  <si>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</si>
  <si>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</si>
  <si>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</si>
  <si>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</si>
  <si>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</si>
  <si>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</si>
  <si>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</si>
  <si>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</si>
  <si>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</si>
  <si>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</si>
  <si>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</si>
  <si>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</si>
  <si>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</si>
  <si>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</si>
  <si>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</si>
  <si>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</si>
  <si>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</si>
  <si>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</si>
  <si>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</si>
  <si>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</si>
  <si>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</si>
  <si>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</si>
  <si>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</si>
  <si>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</si>
  <si>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</si>
  <si>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</si>
  <si>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</si>
  <si>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</si>
  <si>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</si>
  <si>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</si>
  <si>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</si>
  <si>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</si>
  <si>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</si>
  <si>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</si>
  <si>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</si>
  <si>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</si>
  <si>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</si>
  <si>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</si>
  <si>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</si>
  <si>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</si>
  <si>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2023-2027 г.г. В данном шаблоне раскрывается информация по корректировке ранее установленных тарифов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</si>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</sst>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2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32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38cb158-c39a-4ea4-913b-52c2754b6bc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DCF4E-A0D1-8EB3-1257-0.1C3377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049D9-180A-D391-E21D-0.2A8DBD4A}"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44927.513032407405</v>
      </c>
      <c r="G11" s="77"/>
      <c r="H11" s="773" t="s">
        <v>22</v>
      </c>
      <c r="J11" s="876" t="s">
        <v>23</v>
      </c>
      <c r="Q11" s="74">
        <v>0</v>
      </c>
    </row>
    <row customHeight="1" ht="22.5">
      <c r="A12" s="2098"/>
      <c r="D12" s="75"/>
      <c r="E12" s="1165" t="s">
        <v>24</v>
      </c>
      <c r="F12" s="1732">
        <v>46752.513136574074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45768.613032407404</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46023.61309027778</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44671.66540509259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45768.6134375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40.833333333333336">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A02E52-58D7-C614-D71F-0.DAB3314E}"/>
    <hyperlink ref="H17" location="Титульный!H9" display="Как заполнить?" tooltip="Помощь по работе с полями отчётной формы" xr:uid="{D5687548-798D-BFEA-6B36-0.A9A7393D}"/>
    <hyperlink ref="H39" location="Титульный!H9" display="Как заполнить?" tooltip="Помощь по работе с полями отчётной формы" xr:uid="{D44E7D9A-B2BB-A055-B366-0.14B3C809}"/>
    <hyperlink ref="H62" location="Титульный!H9" display="Как заполнить?" tooltip="Помощь по работе с полями отчётной формы" xr:uid="{2C2BDAED-EE7D-A99D-AC3E-0.478BD8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E7CE-2EDD-FCCE-55BC-0.1D8372C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5FA58-DF05-735C-BE86-0.2047A9D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1A01-E1B8-CACC-AE66-0.7A094754}" mc:Ignorable="x14ac xr xr2 xr3">
  <sheetPr>
    <tabColor rgb="FFCCCCFF"/>
  </sheetPr>
  <dimension ref="A1:AR146"/>
  <sheetViews>
    <sheetView topLeftCell="A1" showGridLines="0" zoomScale="90" workbookViewId="0">
      <selection activeCell="G18" sqref="G18:G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4.28125" customWidth="1"/>
    <col min="12" max="12" style="1853" width="3.00390625" customWidth="1"/>
    <col min="13" max="13" style="1853" width="5.00390625" customWidth="1"/>
    <col min="14" max="14" style="1853" width="28.00390625" customWidth="1"/>
    <col min="15" max="15" style="1853" width="3.4921875" customWidth="1"/>
    <col min="16"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67</v>
      </c>
      <c r="G13" s="26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3"/>
      <c r="I13" s="2553">
        <v>1</v>
      </c>
      <c r="J13" s="2501" t="s">
        <v>156</v>
      </c>
      <c r="K13" s="2185" t="s">
        <v>19</v>
      </c>
      <c r="L13" s="2108"/>
      <c r="M13" s="2108" t="s">
        <v>110</v>
      </c>
      <c r="N13" s="438" t="s">
        <v>28</v>
      </c>
      <c r="O13" s="2185" t="s">
        <v>19</v>
      </c>
      <c r="P13" s="2108"/>
      <c r="Q13" s="2108" t="s">
        <v>110</v>
      </c>
      <c r="R13" s="2632" t="s">
        <v>28</v>
      </c>
      <c r="S13" s="2107" t="s">
        <v>19</v>
      </c>
      <c r="T13" s="2108"/>
      <c r="U13" s="2108" t="s">
        <v>110</v>
      </c>
      <c r="V13" s="2632" t="s">
        <v>28</v>
      </c>
      <c r="W13" s="2501"/>
      <c r="Y13" s="1267"/>
      <c r="Z13" s="1267"/>
      <c r="AA13" s="1267"/>
      <c r="AB13" s="1267" t="s">
        <v>157</v>
      </c>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Производство тепловой энергии. Комбинированная выработка с уст. мощностью производства электрической энергии 25 МВт и более</v>
      </c>
      <c r="AJ13" s="1267" t="str">
        <f>IF($J$13=0,"",$J$13)</f>
        <v>тепловая энергия (мощность) на коллекторах источника тепловой энергии</v>
      </c>
      <c r="AK13" s="1267" t="str">
        <f>IF($K$13="нет","без дифференциации",IF($N$13=0,"",$N$13))</f>
        <v>без дифференциации</v>
      </c>
      <c r="AL13" s="1267" t="str">
        <f>IF($O$13="нет","без дифференциации",IF($R$13=0,"",$R$13))</f>
        <v>без дифференциации</v>
      </c>
      <c r="AM13" s="1267" t="str">
        <f>IF($S$13="нет","без дифференциации",IF($V$13=0,"",$V$13))</f>
        <v>без дифференциации</v>
      </c>
      <c r="AN13" s="1267">
        <f>$I$13</f>
        <v>1</v>
      </c>
      <c r="AO13" s="1267" t="str">
        <f>$I$13&amp;"."&amp;$M$13</f>
        <v>1.1</v>
      </c>
      <c r="AP13" s="1267" t="str">
        <f>$I$13&amp;"."&amp;$M$13&amp;"."&amp;$Q$13</f>
        <v>1.1.1</v>
      </c>
      <c r="AQ13" s="1267" t="str">
        <f>$I$13&amp;"."&amp;$M$13&amp;"."&amp;$Q$13&amp;"."&amp;$U$13</f>
        <v>1.1.1.1</v>
      </c>
      <c r="AR13" s="750">
        <v>0</v>
      </c>
    </row>
    <row s="1853" customFormat="1" customHeight="1" ht="17.25">
      <c r="A14" s="321"/>
      <c r="C14" s="320"/>
      <c r="D14" s="2135"/>
      <c r="E14" s="2143"/>
      <c r="F14" s="2146"/>
      <c r="G14" s="2631"/>
      <c r="H14" s="2553"/>
      <c r="I14" s="2553"/>
      <c r="J14" s="2501"/>
      <c r="K14" s="2186"/>
      <c r="L14" s="2108"/>
      <c r="M14" s="2108"/>
      <c r="N14" s="438" t="s">
        <v>28</v>
      </c>
      <c r="O14" s="2186"/>
      <c r="P14" s="2108"/>
      <c r="Q14" s="2108"/>
      <c r="R14" s="2632" t="s">
        <v>28</v>
      </c>
      <c r="S14" s="2107"/>
      <c r="T14" s="2633"/>
      <c r="U14" s="2634"/>
      <c r="V14" s="2635" t="s">
        <v>163</v>
      </c>
      <c r="W14" s="2636"/>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31"/>
      <c r="H15" s="2503"/>
      <c r="I15" s="2503"/>
      <c r="J15" s="2533"/>
      <c r="K15" s="2186"/>
      <c r="L15" s="2503"/>
      <c r="M15" s="2503"/>
      <c r="N15" s="2632" t="s">
        <v>28</v>
      </c>
      <c r="O15" s="2112"/>
      <c r="P15" s="2633"/>
      <c r="Q15" s="2634"/>
      <c r="R15" s="2637" t="s">
        <v>164</v>
      </c>
      <c r="S15" s="2638"/>
      <c r="T15" s="2638"/>
      <c r="U15" s="2638"/>
      <c r="V15" s="2638"/>
      <c r="W15" s="2636"/>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31"/>
      <c r="H16" s="2503"/>
      <c r="I16" s="2503"/>
      <c r="J16" s="2533"/>
      <c r="K16" s="2112"/>
      <c r="L16" s="2633"/>
      <c r="M16" s="2634"/>
      <c r="N16" s="2639" t="s">
        <v>165</v>
      </c>
      <c r="O16" s="2634"/>
      <c r="P16" s="2634"/>
      <c r="Q16" s="2634"/>
      <c r="R16" s="2634"/>
      <c r="S16" s="2638"/>
      <c r="T16" s="2638"/>
      <c r="U16" s="2638"/>
      <c r="V16" s="2638"/>
      <c r="W16" s="2636"/>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40"/>
      <c r="H17" s="2633"/>
      <c r="I17" s="2634"/>
      <c r="J17" s="2641" t="s">
        <v>166</v>
      </c>
      <c r="K17" s="2634"/>
      <c r="L17" s="2634"/>
      <c r="M17" s="2634"/>
      <c r="N17" s="2634"/>
      <c r="O17" s="2634"/>
      <c r="P17" s="2634"/>
      <c r="Q17" s="2634"/>
      <c r="R17" s="2634"/>
      <c r="S17" s="2638"/>
      <c r="T17" s="2638"/>
      <c r="U17" s="2638"/>
      <c r="V17" s="2638"/>
      <c r="W17" s="2636"/>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167</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D656-AE77-3049-D884-0.A09AF8C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3A4CF-5D6E-85C9-FD9E-0.35FC4B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Ханты-Мансийский автономный округ</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2607018122</v>
      </c>
      <c r="G14" s="1012" t="s">
        <v>314</v>
      </c>
      <c r="H14" s="475"/>
      <c r="J14" s="455">
        <v>0</v>
      </c>
    </row>
    <row customHeight="1" ht="22.5" hidden="1">
      <c r="A15" s="457"/>
      <c r="B15" s="502"/>
      <c r="C15" s="457"/>
      <c r="D15" s="1009" t="s">
        <v>315</v>
      </c>
      <c r="E15" s="1010" t="s">
        <v>316</v>
      </c>
      <c r="F15" s="1011" t="str">
        <f>IF(kpp="","",kpp)</f>
        <v>860202001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B2634-CAB6-2FED-D6D1-0.B9C1002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DF2C-3F74-56BE-CD8F-0.2AC6A4F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8B497-9A56-B3DA-DBB7-0.9F09332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6E21E-7214-0E19-FE88-0.E63CAC17}" mc:Ignorable="x14ac xr xr2 xr3">
  <sheetPr>
    <tabColor theme="6" tint="0.4"/>
  </sheetPr>
  <dimension ref="A1:BA65"/>
  <sheetViews>
    <sheetView topLeftCell="A1" showGridLines="0" zoomScale="90" workbookViewId="0">
      <selection activeCell="T60" sqref="T60:AU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7.140625" customWidth="1"/>
    <col min="31" max="31" style="1635" width="0" customWidth="1"/>
    <col min="32" max="32" style="1635" width="9.84375" customWidth="1"/>
    <col min="33" max="33" style="1635" width="9.5234375" customWidth="1"/>
    <col min="34" max="34" style="1635" width="12.8515625" customWidth="1"/>
    <col min="35" max="35" style="1635" width="3.7109375" customWidth="1"/>
    <col min="36" max="36" style="1635" width="12.69140625" customWidth="1"/>
    <col min="37" max="37" style="1635" width="8.57421875" customWidth="1"/>
    <col min="42" max="42" width="13.01171875" customWidth="1"/>
    <col min="44" max="44" width="13.0117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403</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407</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410</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413</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325"/>
      <c r="AU8" s="2253" t="s">
        <v>415</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44"/>
      <c r="AM10" s="2644"/>
      <c r="AN10" s="2644"/>
      <c r="AO10" s="2644"/>
      <c r="AP10" s="2644"/>
      <c r="AQ10" s="2644"/>
      <c r="AR10" s="2644"/>
      <c r="AS10" s="2644"/>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2644"/>
      <c r="AM11" s="2644"/>
      <c r="AN11" s="2644"/>
      <c r="AO11" s="2644"/>
      <c r="AP11" s="2644"/>
      <c r="AQ11" s="2644"/>
      <c r="AR11" s="2644"/>
      <c r="AS11" s="2645"/>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644"/>
      <c r="AM12" s="2644"/>
      <c r="AN12" s="2644"/>
      <c r="AO12" s="2644"/>
      <c r="AP12" s="2644"/>
      <c r="AQ12" s="2644"/>
      <c r="AR12" s="2644"/>
      <c r="AS12" s="2645"/>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P17" s="1311"/>
      <c r="AD17" s="1360"/>
      <c r="AE17" s="1360"/>
      <c r="AF17" s="1360"/>
      <c r="AG17" s="1361"/>
      <c r="AH17" s="2267"/>
      <c r="AI17" s="2268" t="s">
        <v>67</v>
      </c>
      <c r="AJ17" s="2267"/>
      <c r="AK17" s="2268" t="s">
        <v>67</v>
      </c>
      <c r="AL17" s="1635"/>
      <c r="AM17" s="1635"/>
      <c r="AN17" s="1635"/>
      <c r="AO17" s="1635"/>
      <c r="AP17" s="1635"/>
      <c r="AQ17" s="1635"/>
      <c r="AR17" s="1635"/>
      <c r="AS17" s="1635"/>
      <c r="BA17" s="1155">
        <v>0</v>
      </c>
    </row>
    <row customHeight="1" ht="14.25" hidden="1">
      <c r="P18" s="131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P19" s="1311"/>
      <c r="AK19" s="327"/>
      <c r="AL19" s="1635"/>
      <c r="AM19" s="1635"/>
      <c r="AN19" s="1635"/>
      <c r="AO19" s="1635"/>
      <c r="AP19" s="1635"/>
      <c r="AQ19" s="1635"/>
      <c r="AR19" s="1635"/>
      <c r="AS19" s="1635"/>
      <c r="BA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V22" s="511"/>
      <c r="AW22" s="511"/>
      <c r="AX22" s="511"/>
      <c r="AY22" s="511"/>
      <c r="AZ22" s="511"/>
      <c r="BA22" s="1160">
        <v>0</v>
      </c>
    </row>
    <row customHeight="1" ht="14.25" hidden="1">
      <c r="O23" s="1364"/>
      <c r="P23" s="1311"/>
      <c r="AL23" s="1635"/>
      <c r="AM23" s="1635"/>
      <c r="AN23" s="1635"/>
      <c r="AO23" s="1635"/>
      <c r="AP23" s="1635"/>
      <c r="AQ23" s="1635"/>
      <c r="AR23" s="1635"/>
      <c r="AS23" s="1635"/>
      <c r="BA23" s="1155">
        <v>0</v>
      </c>
    </row>
    <row customHeight="1" ht="14.25" hidden="1">
      <c r="O24" s="1364"/>
      <c r="P24" s="1311"/>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2264" t="str">
        <f>IF(TITLE_DATE_PR_CHANGE="",IF(TITLE_DATE_PR="","",TITLE_DATE_PR),TITLE_DATE_PR_CHANGE)</f>
        <v>45768.6134375</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2251" t="str">
        <f>IF(TITLE_NUMBER_PR_CHANGE="",IF(TITLE_NUMBER_PR="","",TITLE_NUMBER_PR),TITLE_NUMBER_PR_CHANGE)</f>
        <v>10-1856</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2264" t="str">
        <f>IF(TITLE_DATE_PR_CHANGE="",IF(TITLE_DATE_PR="","",TITLE_DATE_PR),TITLE_DATE_PR_CHANGE)</f>
        <v>45768.6134375</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2251" t="str">
        <f>IF(TITLE_NUMBER_PR_CHANGE="",IF(TITLE_NUMBER_PR="","",TITLE_NUMBER_PR),TITLE_NUMBER_PR_CHANGE)</f>
        <v>10-1856</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430</v>
      </c>
      <c r="AM37" s="2252"/>
      <c r="AN37" s="2252"/>
      <c r="AO37" s="2252"/>
      <c r="AP37" s="2252"/>
      <c r="AQ37" s="2252"/>
      <c r="AR37" s="2252"/>
      <c r="AS37" s="2252"/>
      <c r="BA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127"/>
      <c r="AU38" s="2127"/>
      <c r="BA38" s="1155"/>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280" t="s">
        <v>435</v>
      </c>
      <c r="AU39" s="2127"/>
      <c r="BA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439</v>
      </c>
      <c r="AQ40" s="2269"/>
      <c r="AR40" s="2263"/>
      <c r="AS40" s="2278"/>
      <c r="AT40" s="2281"/>
      <c r="AU40" s="2127"/>
      <c r="BA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61"/>
      <c r="AM41" s="2284"/>
      <c r="AN41" s="2577" t="s">
        <v>447</v>
      </c>
      <c r="AO41" s="2577" t="s">
        <v>448</v>
      </c>
      <c r="AP41" s="2577" t="s">
        <v>449</v>
      </c>
      <c r="AQ41" s="2270" t="s">
        <v>450</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256">
        <f>OFFSET(AU42,0,-1)+1</f>
        <v>6</v>
      </c>
      <c r="AV42" s="511"/>
      <c r="AW42" s="511"/>
      <c r="AX42" s="511"/>
      <c r="AY42" s="511"/>
      <c r="AZ42" s="511"/>
      <c r="BA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тепловая энергия (мощность) на коллекторах источника тепловой энергии</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403</v>
      </c>
      <c r="AW44" s="500"/>
      <c r="AX44" s="500" t="str">
        <f>IF(T44="","",T44)</f>
        <v>Территория действия тарифа</v>
      </c>
      <c r="AY44" s="500"/>
      <c r="AZ44" s="500"/>
      <c r="BA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405</v>
      </c>
      <c r="AW45" s="500"/>
      <c r="AX45" s="500" t="str">
        <f>IF(T45="","",T45)</f>
        <v>Наименование системы теплоснабжения </v>
      </c>
      <c r="AY45" s="500"/>
      <c r="AZ45" s="500"/>
      <c r="BA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407</v>
      </c>
      <c r="AW46" s="500"/>
      <c r="AX46" s="500" t="str">
        <f>IF(T46="","",T46)</f>
        <v>Источник тепловой энергии  </v>
      </c>
      <c r="AY46" s="500"/>
      <c r="AZ46" s="500"/>
      <c r="BA46" s="1155">
        <v>23</v>
      </c>
    </row>
    <row customHeight="1" ht="49.5">
      <c r="A47" s="1363" t="s">
        <v>159</v>
      </c>
      <c r="B47" s="1363" t="s">
        <v>160</v>
      </c>
      <c r="C47" s="1363" t="s">
        <v>161</v>
      </c>
      <c r="D47" s="1363" t="s">
        <v>162</v>
      </c>
      <c r="E47" s="2259"/>
      <c r="F47" s="2259"/>
      <c r="G47" s="2259"/>
      <c r="H47" s="2259"/>
      <c r="I47" s="2256" t="str">
        <f>S46&amp;".1"</f>
        <v>1.1.1.1.1</v>
      </c>
      <c r="J47" s="1363"/>
      <c r="K47" s="1363"/>
      <c r="L47" s="1364" t="s">
        <v>408</v>
      </c>
      <c r="P47" s="2257">
        <v>1</v>
      </c>
      <c r="Q47" s="1220"/>
      <c r="R47" s="356"/>
      <c r="S47" s="1224" t="str">
        <f>$I47</f>
        <v>1.1.1.1.1</v>
      </c>
      <c r="T47" s="285" t="s">
        <v>409</v>
      </c>
      <c r="U47" s="300"/>
      <c r="V47" s="2245"/>
      <c r="W47" s="2246"/>
      <c r="X47" s="2246"/>
      <c r="Y47" s="2246"/>
      <c r="Z47" s="2246"/>
      <c r="AA47" s="2246"/>
      <c r="AB47" s="2246"/>
      <c r="AC47" s="2247"/>
      <c r="AD47" s="2245" t="s">
        <v>451</v>
      </c>
      <c r="AE47" s="2246"/>
      <c r="AF47" s="2246"/>
      <c r="AG47" s="2246"/>
      <c r="AH47" s="2246"/>
      <c r="AI47" s="2246"/>
      <c r="AJ47" s="2246"/>
      <c r="AK47" s="2246"/>
      <c r="AL47" s="2245"/>
      <c r="AM47" s="2246"/>
      <c r="AN47" s="2246"/>
      <c r="AO47" s="2246"/>
      <c r="AP47" s="2246"/>
      <c r="AQ47" s="2246"/>
      <c r="AR47" s="2246"/>
      <c r="AS47" s="2247"/>
      <c r="AT47" s="2247"/>
      <c r="AU47" s="1258" t="s">
        <v>410</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4">
      <c r="A48" s="1363" t="s">
        <v>159</v>
      </c>
      <c r="B48" s="1363" t="s">
        <v>160</v>
      </c>
      <c r="C48" s="1363" t="s">
        <v>161</v>
      </c>
      <c r="D48" s="1363" t="s">
        <v>162</v>
      </c>
      <c r="E48" s="2259"/>
      <c r="F48" s="2259"/>
      <c r="G48" s="2259"/>
      <c r="H48" s="2259"/>
      <c r="I48" s="2286"/>
      <c r="J48" s="2256" t="str">
        <f>I47&amp;".1"</f>
        <v>1.1.1.1.1.1</v>
      </c>
      <c r="K48" s="1363"/>
      <c r="L48" s="1364" t="s">
        <v>411</v>
      </c>
      <c r="P48" s="2257"/>
      <c r="Q48" s="2257">
        <v>1</v>
      </c>
      <c r="R48" s="357"/>
      <c r="S48" s="1224" t="str">
        <f>$J48</f>
        <v>1.1.1.1.1.1</v>
      </c>
      <c r="T48" s="286" t="s">
        <v>412</v>
      </c>
      <c r="U48" s="300"/>
      <c r="V48" s="2245"/>
      <c r="W48" s="2246"/>
      <c r="X48" s="2246"/>
      <c r="Y48" s="2246"/>
      <c r="Z48" s="2246"/>
      <c r="AA48" s="2246"/>
      <c r="AB48" s="2246"/>
      <c r="AC48" s="2247"/>
      <c r="AD48" s="2245" t="s">
        <v>452</v>
      </c>
      <c r="AE48" s="2246"/>
      <c r="AF48" s="2246"/>
      <c r="AG48" s="2246"/>
      <c r="AH48" s="2246"/>
      <c r="AI48" s="2246"/>
      <c r="AJ48" s="2246"/>
      <c r="AK48" s="2246"/>
      <c r="AL48" s="2245"/>
      <c r="AM48" s="2246"/>
      <c r="AN48" s="2246"/>
      <c r="AO48" s="2246"/>
      <c r="AP48" s="2246"/>
      <c r="AQ48" s="2246"/>
      <c r="AR48" s="2246"/>
      <c r="AS48" s="2247"/>
      <c r="AT48" s="2247"/>
      <c r="AU48" s="1258" t="s">
        <v>413</v>
      </c>
      <c r="AW48" s="500"/>
      <c r="AX48" s="500" t="str">
        <f>IF(T48="","",T48)</f>
        <v>Группа потребителей</v>
      </c>
      <c r="AY48" s="500"/>
      <c r="AZ48" s="500"/>
      <c r="BA48" s="1155">
        <v>23</v>
      </c>
    </row>
    <row customHeight="1" ht="24">
      <c r="A49" s="1363" t="s">
        <v>159</v>
      </c>
      <c r="B49" s="1363" t="s">
        <v>160</v>
      </c>
      <c r="C49" s="1363" t="s">
        <v>161</v>
      </c>
      <c r="D49" s="1363" t="s">
        <v>162</v>
      </c>
      <c r="E49" s="2259"/>
      <c r="F49" s="2259"/>
      <c r="G49" s="2259"/>
      <c r="H49" s="2259"/>
      <c r="I49" s="2286"/>
      <c r="J49" s="2286"/>
      <c r="K49" s="2256" t="str">
        <f>J48&amp;".1"</f>
        <v>1.1.1.1.1.1.1</v>
      </c>
      <c r="L49" s="1364" t="s">
        <v>414</v>
      </c>
      <c r="P49" s="2257"/>
      <c r="Q49" s="2257"/>
      <c r="R49" s="357">
        <v>1</v>
      </c>
      <c r="S49" s="1224" t="str">
        <f>$K49</f>
        <v>1.1.1.1.1.1.1</v>
      </c>
      <c r="T49" s="1347" t="s">
        <v>453</v>
      </c>
      <c r="U49" s="300"/>
      <c r="V49" s="751"/>
      <c r="W49" s="325"/>
      <c r="X49" s="751"/>
      <c r="Y49" s="1257"/>
      <c r="Z49" s="2265"/>
      <c r="AA49" s="2107" t="s">
        <v>67</v>
      </c>
      <c r="AB49" s="2265"/>
      <c r="AC49" s="2107" t="s">
        <v>67</v>
      </c>
      <c r="AD49" s="751">
        <v>719.96</v>
      </c>
      <c r="AE49" s="325"/>
      <c r="AF49" s="751"/>
      <c r="AG49" s="1257"/>
      <c r="AH49" s="2602">
        <v>46023.61375</v>
      </c>
      <c r="AI49" s="2107" t="s">
        <v>67</v>
      </c>
      <c r="AJ49" s="2287">
        <v>46203.61392361111</v>
      </c>
      <c r="AK49" s="2107" t="s">
        <v>67</v>
      </c>
      <c r="AL49" s="751">
        <v>1257.44</v>
      </c>
      <c r="AM49" s="325"/>
      <c r="AN49" s="751"/>
      <c r="AO49" s="1257"/>
      <c r="AP49" s="2602">
        <v>46204.61494212963</v>
      </c>
      <c r="AQ49" s="2107" t="s">
        <v>67</v>
      </c>
      <c r="AR49" s="2602">
        <v>46387.61517361111</v>
      </c>
      <c r="AS49" s="2107" t="s">
        <v>67</v>
      </c>
      <c r="AT49" s="1348"/>
      <c r="AU49" s="2253" t="s">
        <v>415</v>
      </c>
      <c r="AV49" s="511">
        <f>STRCHECKDATE(V50:AT50)</f>
      </c>
      <c r="AW49" s="500"/>
      <c r="AX49" s="500" t="str">
        <f>IF(T49="","",T49)</f>
        <v>вода</v>
      </c>
      <c r="AY49" s="500"/>
      <c r="AZ49" s="500"/>
      <c r="BA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46023.61375-46203.61392361111</v>
      </c>
      <c r="AH50" s="2266"/>
      <c r="AI50" s="2107"/>
      <c r="AJ50" s="2288"/>
      <c r="AK50" s="2107"/>
      <c r="AL50" s="325"/>
      <c r="AM50" s="325"/>
      <c r="AN50" s="325"/>
      <c r="AO50" s="328" t="str">
        <f>AP49&amp;"-"&amp;AR49</f>
        <v>46204.61494212963-46387.61517361111</v>
      </c>
      <c r="AP50" s="2309"/>
      <c r="AQ50" s="2107"/>
      <c r="AR50" s="2309"/>
      <c r="AS50" s="2107"/>
      <c r="AT50" s="1349"/>
      <c r="AU50" s="2254"/>
      <c r="AW50" s="500"/>
      <c r="AX50" s="500" t="str">
        <f>IF(T50="","",T50)</f>
        <v/>
      </c>
      <c r="AY50" s="500"/>
      <c r="AZ50" s="500"/>
      <c r="BA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644"/>
      <c r="AM51" s="2644"/>
      <c r="AN51" s="2644"/>
      <c r="AO51" s="2644"/>
      <c r="AP51" s="2644"/>
      <c r="AQ51" s="2644"/>
      <c r="AR51" s="2644"/>
      <c r="AS51" s="2644"/>
      <c r="AT51" s="324"/>
      <c r="AU51" s="2255"/>
      <c r="AW51" s="500"/>
      <c r="AX51" s="500" t="str">
        <f>IF(T51="","",T51)</f>
        <v>Добавить вид теплоносителя (параметры теплоносителя)</v>
      </c>
      <c r="AY51" s="500"/>
      <c r="AZ51" s="500"/>
      <c r="BA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2644"/>
      <c r="AM52" s="2644"/>
      <c r="AN52" s="2644"/>
      <c r="AO52" s="2644"/>
      <c r="AP52" s="2644"/>
      <c r="AQ52" s="2644"/>
      <c r="AR52" s="2644"/>
      <c r="AS52" s="2645"/>
      <c r="AT52" s="367"/>
      <c r="AU52" s="303"/>
      <c r="AW52" s="500"/>
      <c r="AX52" s="500" t="str">
        <f>IF(T52="","",T52)</f>
        <v>Добавить группу потребителей</v>
      </c>
      <c r="AY52" s="500"/>
      <c r="AZ52" s="500"/>
      <c r="BA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2644"/>
      <c r="AM53" s="2644"/>
      <c r="AN53" s="2644"/>
      <c r="AO53" s="2644"/>
      <c r="AP53" s="2644"/>
      <c r="AQ53" s="2644"/>
      <c r="AR53" s="2644"/>
      <c r="AS53" s="2645"/>
      <c r="AT53" s="367"/>
      <c r="AU53" s="303"/>
      <c r="AW53" s="500"/>
      <c r="AX53" s="500" t="str">
        <f>IF(T53="","",T53)</f>
        <v>Добавить схему подключения</v>
      </c>
      <c r="AY53" s="500"/>
      <c r="AZ53" s="500"/>
      <c r="BA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64</v>
      </c>
    </row>
    <row customHeight="1" ht="14.699999999999998">
      <c r="O61" s="537"/>
      <c r="AL61" s="1635"/>
      <c r="AM61" s="1635"/>
      <c r="AN61" s="1635"/>
      <c r="AO61" s="1635"/>
      <c r="AP61" s="1635"/>
      <c r="AQ61" s="1635"/>
      <c r="AR61" s="1635"/>
      <c r="AS61" s="1635"/>
      <c r="BA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1A51C-976B-1519-8424-0.C82A41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454</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6BE1A-BBC2-62A5-417D-0.E1A63A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45768.6134375</v>
      </c>
      <c r="W30" s="2264"/>
      <c r="X30" s="2264"/>
      <c r="Y30" s="2264"/>
      <c r="Z30" s="2264"/>
      <c r="AA30" s="2264"/>
      <c r="AB30" s="2264"/>
      <c r="AC30" s="1635"/>
      <c r="AD30" s="2264" t="str">
        <f>IF(TITLE_DATE_PR_CHANGE="",IF(TITLE_DATE_PR="","",TITLE_DATE_PR),TITLE_DATE_PR_CHANGE)</f>
        <v>45768.6134375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10-1856</v>
      </c>
      <c r="W31" s="2251"/>
      <c r="X31" s="2251"/>
      <c r="Y31" s="2251"/>
      <c r="Z31" s="2251"/>
      <c r="AA31" s="2251"/>
      <c r="AB31" s="2251"/>
      <c r="AC31" s="1635"/>
      <c r="AD31" s="2251" t="str">
        <f>IF(TITLE_NUMBER_PR_CHANGE="",IF(TITLE_NUMBER_PR="","",TITLE_NUMBER_PR),TITLE_NUMBER_PR_CHANGE)</f>
        <v>10-1856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45768.6134375</v>
      </c>
      <c r="W34" s="2264"/>
      <c r="X34" s="2264"/>
      <c r="Y34" s="2264"/>
      <c r="Z34" s="2264"/>
      <c r="AA34" s="2264"/>
      <c r="AB34" s="2264"/>
      <c r="AC34" s="1635"/>
      <c r="AD34" s="2264" t="str">
        <f>IF(TITLE_DATE_PR_CHANGE="",IF(TITLE_DATE_PR="","",TITLE_DATE_PR),TITLE_DATE_PR_CHANGE)</f>
        <v>45768.6134375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10-1856</v>
      </c>
      <c r="W35" s="2251"/>
      <c r="X35" s="2251"/>
      <c r="Y35" s="2251"/>
      <c r="Z35" s="2251"/>
      <c r="AA35" s="2251"/>
      <c r="AB35" s="2251"/>
      <c r="AC35" s="1635"/>
      <c r="AD35" s="2251" t="str">
        <f>IF(TITLE_NUMBER_PR_CHANGE="",IF(TITLE_NUMBER_PR="","",TITLE_NUMBER_PR),TITLE_NUMBER_PR_CHANGE)</f>
        <v>10-1856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454</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420</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C552-25B5-D376-5303-0.5519AD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45768.6134375</v>
      </c>
      <c r="W30" s="2264"/>
      <c r="X30" s="2264"/>
      <c r="Y30" s="2264"/>
      <c r="Z30" s="2264"/>
      <c r="AA30" s="2264"/>
      <c r="AB30" s="2264"/>
      <c r="AC30" s="1635"/>
      <c r="AD30" s="2264" t="str">
        <f>IF(TITLE_DATE_PR_CHANGE="",IF(TITLE_DATE_PR="","",TITLE_DATE_PR),TITLE_DATE_PR_CHANGE)</f>
        <v>45768.6134375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10-1856</v>
      </c>
      <c r="W31" s="2251"/>
      <c r="X31" s="2251"/>
      <c r="Y31" s="2251"/>
      <c r="Z31" s="2251"/>
      <c r="AA31" s="2251"/>
      <c r="AB31" s="2251"/>
      <c r="AC31" s="1635"/>
      <c r="AD31" s="2251" t="str">
        <f>IF(TITLE_NUMBER_PR_CHANGE="",IF(TITLE_NUMBER_PR="","",TITLE_NUMBER_PR),TITLE_NUMBER_PR_CHANGE)</f>
        <v>10-1856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45768.6134375</v>
      </c>
      <c r="W34" s="2264"/>
      <c r="X34" s="2264"/>
      <c r="Y34" s="2264"/>
      <c r="Z34" s="2264"/>
      <c r="AA34" s="2264"/>
      <c r="AB34" s="2264"/>
      <c r="AC34" s="1635"/>
      <c r="AD34" s="2264" t="str">
        <f>IF(TITLE_DATE_PR_CHANGE="",IF(TITLE_DATE_PR="","",TITLE_DATE_PR),TITLE_DATE_PR_CHANGE)</f>
        <v>45768.6134375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10-1856</v>
      </c>
      <c r="W35" s="2251"/>
      <c r="X35" s="2251"/>
      <c r="Y35" s="2251"/>
      <c r="Z35" s="2251"/>
      <c r="AA35" s="2251"/>
      <c r="AB35" s="2251"/>
      <c r="AC35" s="1635"/>
      <c r="AD35" s="2251" t="str">
        <f>IF(TITLE_NUMBER_PR_CHANGE="",IF(TITLE_NUMBER_PR="","",TITLE_NUMBER_PR),TITLE_NUMBER_PR_CHANGE)</f>
        <v>10-1856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454</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420</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4A8AC-3A97-9812-D5A9-0.1ADC91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8FC0C-C16A-8B71-6125-0.227BFC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6265-B97E-54EB-C7DC-0.0EF904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CD469-A931-78AE-E30D-0.7FCCF2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45768.6134375</v>
      </c>
      <c r="W30" s="2264"/>
      <c r="X30" s="2264"/>
      <c r="Y30" s="2264"/>
      <c r="Z30" s="2264"/>
      <c r="AA30" s="2264"/>
      <c r="AB30" s="2264"/>
      <c r="AC30" s="326"/>
      <c r="AD30" s="2264" t="str">
        <f>IF(TITLE_DATE_PR_CHANGE="",IF(TITLE_DATE_PR="","",TITLE_DATE_PR),TITLE_DATE_PR_CHANGE)</f>
        <v>45768.6134375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10-1856</v>
      </c>
      <c r="W31" s="2251"/>
      <c r="X31" s="2251"/>
      <c r="Y31" s="2251"/>
      <c r="Z31" s="2251"/>
      <c r="AA31" s="2251"/>
      <c r="AB31" s="2251"/>
      <c r="AC31" s="326"/>
      <c r="AD31" s="2251" t="str">
        <f>IF(TITLE_NUMBER_PR_CHANGE="",IF(TITLE_NUMBER_PR="","",TITLE_NUMBER_PR),TITLE_NUMBER_PR_CHANGE)</f>
        <v>10-1856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45768.6134375</v>
      </c>
      <c r="W34" s="2264"/>
      <c r="X34" s="2264"/>
      <c r="Y34" s="2264"/>
      <c r="Z34" s="2264"/>
      <c r="AA34" s="2264"/>
      <c r="AB34" s="2264"/>
      <c r="AC34" s="326"/>
      <c r="AD34" s="2264" t="str">
        <f>IF(TITLE_DATE_PR_CHANGE="",IF(TITLE_DATE_PR="","",TITLE_DATE_PR),TITLE_DATE_PR_CHANGE)</f>
        <v>45768.6134375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10-1856</v>
      </c>
      <c r="W35" s="2251"/>
      <c r="X35" s="2251"/>
      <c r="Y35" s="2251"/>
      <c r="Z35" s="2251"/>
      <c r="AA35" s="2251"/>
      <c r="AB35" s="2251"/>
      <c r="AC35" s="326"/>
      <c r="AD35" s="2251" t="str">
        <f>IF(TITLE_NUMBER_PR_CHANGE="",IF(TITLE_NUMBER_PR="","",TITLE_NUMBER_PR),TITLE_NUMBER_PR_CHANGE)</f>
        <v>10-1856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420</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164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165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166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E127A-43AE-BA0A-F787-0.02AE89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165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45768.6134375</v>
      </c>
      <c r="Y34" s="2264"/>
      <c r="Z34" s="2264"/>
      <c r="AA34" s="2264"/>
      <c r="AB34" s="2264"/>
      <c r="AC34" s="2264"/>
      <c r="AD34" s="2264"/>
      <c r="AE34" s="2264"/>
      <c r="AF34" s="326"/>
      <c r="AG34" s="2264" t="str">
        <f>IF(TITLE_DATE_PR_CHANGE="",IF(TITLE_DATE_PR="","",TITLE_DATE_PR),TITLE_DATE_PR_CHANGE)</f>
        <v>45768.6134375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10-1856</v>
      </c>
      <c r="Y35" s="2251"/>
      <c r="Z35" s="2251"/>
      <c r="AA35" s="2251"/>
      <c r="AB35" s="2251"/>
      <c r="AC35" s="2251"/>
      <c r="AD35" s="2251"/>
      <c r="AE35" s="2251"/>
      <c r="AF35" s="326"/>
      <c r="AG35" s="2251" t="str">
        <f>IF(TITLE_NUMBER_PR_CHANGE="",IF(TITLE_NUMBER_PR="","",TITLE_NUMBER_PR),TITLE_NUMBER_PR_CHANGE)</f>
        <v>10-1856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45768.6134375</v>
      </c>
      <c r="Y38" s="2264"/>
      <c r="Z38" s="2264"/>
      <c r="AA38" s="2264"/>
      <c r="AB38" s="2264"/>
      <c r="AC38" s="2264"/>
      <c r="AD38" s="2264"/>
      <c r="AE38" s="2264"/>
      <c r="AF38" s="326"/>
      <c r="AG38" s="2264" t="str">
        <f>IF(TITLE_DATE_PR_CHANGE="",IF(TITLE_DATE_PR="","",TITLE_DATE_PR),TITLE_DATE_PR_CHANGE)</f>
        <v>45768.6134375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10-1856</v>
      </c>
      <c r="Y39" s="2251"/>
      <c r="Z39" s="2251"/>
      <c r="AA39" s="2251"/>
      <c r="AB39" s="2251"/>
      <c r="AC39" s="2251"/>
      <c r="AD39" s="2251"/>
      <c r="AE39" s="2251"/>
      <c r="AF39" s="326"/>
      <c r="AG39" s="2251" t="str">
        <f>IF(TITLE_NUMBER_PR_CHANGE="",IF(TITLE_NUMBER_PR="","",TITLE_NUMBER_PR),TITLE_NUMBER_PR_CHANGE)</f>
        <v>10-1856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460</v>
      </c>
      <c r="Y44" s="2312" t="s">
        <v>461</v>
      </c>
      <c r="Z44" s="2312"/>
      <c r="AA44" s="2312"/>
      <c r="AB44" s="2312"/>
      <c r="AC44" s="2294" t="s">
        <v>439</v>
      </c>
      <c r="AD44" s="2611"/>
      <c r="AE44" s="2314"/>
      <c r="AF44" s="2278"/>
      <c r="AG44" s="2294" t="s">
        <v>460</v>
      </c>
      <c r="AH44" s="2312" t="s">
        <v>461</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449</v>
      </c>
      <c r="AD46" s="2321" t="s">
        <v>450</v>
      </c>
      <c r="AE46" s="2322"/>
      <c r="AF46" s="2278"/>
      <c r="AG46" s="2325"/>
      <c r="AH46" s="2318"/>
      <c r="AI46" s="2317" t="s">
        <v>464</v>
      </c>
      <c r="AJ46" s="2270" t="s">
        <v>465</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466</v>
      </c>
      <c r="M47" s="1310" t="s">
        <v>420</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164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165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166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A311-3471-576B-F27F-0.C5EA190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165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474</v>
      </c>
      <c r="AE23" s="1507" t="s">
        <v>475</v>
      </c>
      <c r="AF23" s="1507" t="s">
        <v>474</v>
      </c>
      <c r="AI23" s="1507" t="s">
        <v>476</v>
      </c>
      <c r="AJ23" s="1507" t="s">
        <v>474</v>
      </c>
      <c r="AM23" s="1507" t="s">
        <v>477</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45768.6134375</v>
      </c>
      <c r="W31" s="2264"/>
      <c r="X31" s="2264"/>
      <c r="Y31" s="2264"/>
      <c r="Z31" s="2264"/>
      <c r="AA31" s="326"/>
      <c r="AB31" s="2264" t="str">
        <f>IF(TITLE_DATE_PR_CHANGE="",IF(TITLE_DATE_PR="","",TITLE_DATE_PR),TITLE_DATE_PR_CHANGE)</f>
        <v>45768.6134375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10-1856</v>
      </c>
      <c r="W32" s="2251"/>
      <c r="X32" s="2251"/>
      <c r="Y32" s="2251"/>
      <c r="Z32" s="2251"/>
      <c r="AA32" s="326"/>
      <c r="AB32" s="2251" t="str">
        <f>IF(TITLE_NUMBER_PR_CHANGE="",IF(TITLE_NUMBER_PR="","",TITLE_NUMBER_PR),TITLE_NUMBER_PR_CHANGE)</f>
        <v>10-1856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45768.6134375</v>
      </c>
      <c r="W35" s="2264"/>
      <c r="X35" s="2264"/>
      <c r="Y35" s="2264"/>
      <c r="Z35" s="2264"/>
      <c r="AA35" s="326"/>
      <c r="AB35" s="2264" t="str">
        <f>IF(TITLE_DATE_PR_CHANGE="",IF(TITLE_DATE_PR="","",TITLE_DATE_PR),TITLE_DATE_PR_CHANGE)</f>
        <v>45768.6134375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10-1856</v>
      </c>
      <c r="W36" s="2251"/>
      <c r="X36" s="2251"/>
      <c r="Y36" s="2251"/>
      <c r="Z36" s="2251"/>
      <c r="AA36" s="326"/>
      <c r="AB36" s="2251" t="str">
        <f>IF(TITLE_NUMBER_PR_CHANGE="",IF(TITLE_NUMBER_PR="","",TITLE_NUMBER_PR),TITLE_NUMBER_PR_CHANGE)</f>
        <v>10-1856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478</v>
      </c>
      <c r="U40" s="301"/>
      <c r="V40" s="2275"/>
      <c r="W40" s="2275"/>
      <c r="X40" s="2275"/>
      <c r="Y40" s="2275"/>
      <c r="Z40" s="2276"/>
      <c r="AA40" s="2336" t="s">
        <v>433</v>
      </c>
      <c r="AB40" s="2328" t="s">
        <v>479</v>
      </c>
      <c r="AC40" s="2291"/>
      <c r="AD40" s="2291"/>
      <c r="AE40" s="2329"/>
      <c r="AF40" s="2291" t="s">
        <v>480</v>
      </c>
      <c r="AG40" s="2291"/>
      <c r="AH40" s="2291"/>
      <c r="AI40" s="2329"/>
      <c r="AJ40" s="2328" t="s">
        <v>481</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482</v>
      </c>
      <c r="W41" s="2127"/>
      <c r="X41" s="2294" t="s">
        <v>439</v>
      </c>
      <c r="Y41" s="2313"/>
      <c r="Z41" s="2314"/>
      <c r="AA41" s="2337"/>
      <c r="AB41" s="2330"/>
      <c r="AC41" s="2331"/>
      <c r="AD41" s="2331"/>
      <c r="AE41" s="2332"/>
      <c r="AF41" s="2331"/>
      <c r="AG41" s="2331"/>
      <c r="AH41" s="2331"/>
      <c r="AI41" s="2332"/>
      <c r="AJ41" s="2330"/>
      <c r="AK41" s="2331"/>
      <c r="AL41" s="2331"/>
      <c r="AM41" s="2331"/>
      <c r="AN41" s="2127" t="s">
        <v>482</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420</v>
      </c>
      <c r="Q43" s="291"/>
      <c r="R43" s="376"/>
      <c r="S43" s="2273"/>
      <c r="T43" s="2209"/>
      <c r="U43" s="302"/>
      <c r="V43" s="1330" t="s">
        <v>483</v>
      </c>
      <c r="W43" s="1330" t="s">
        <v>484</v>
      </c>
      <c r="X43" s="1338" t="s">
        <v>449</v>
      </c>
      <c r="Y43" s="2270" t="s">
        <v>450</v>
      </c>
      <c r="Z43" s="2271"/>
      <c r="AA43" s="2338"/>
      <c r="AB43" s="2333"/>
      <c r="AC43" s="2334"/>
      <c r="AD43" s="2334"/>
      <c r="AE43" s="2335"/>
      <c r="AF43" s="2334"/>
      <c r="AG43" s="2334"/>
      <c r="AH43" s="2334"/>
      <c r="AI43" s="2335"/>
      <c r="AJ43" s="2333"/>
      <c r="AK43" s="2334"/>
      <c r="AL43" s="2334"/>
      <c r="AM43" s="2335"/>
      <c r="AN43" s="1860" t="s">
        <v>483</v>
      </c>
      <c r="AO43" s="1860" t="s">
        <v>484</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164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165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165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166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950A-587A-8AC1-09C9-0.358990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494</v>
      </c>
      <c r="W38" s="2262" t="s">
        <v>438</v>
      </c>
      <c r="X38" s="2263"/>
      <c r="Y38" s="2262" t="s">
        <v>439</v>
      </c>
      <c r="Z38" s="2269"/>
      <c r="AA38" s="2263"/>
      <c r="AB38" s="2278"/>
      <c r="AC38" s="13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352" t="s">
        <v>497</v>
      </c>
      <c r="W39" s="1222" t="s">
        <v>498</v>
      </c>
      <c r="X39" s="1222" t="s">
        <v>499</v>
      </c>
      <c r="Y39" s="1357" t="s">
        <v>449</v>
      </c>
      <c r="Z39" s="2270" t="s">
        <v>450</v>
      </c>
      <c r="AA39" s="2271"/>
      <c r="AB39" s="2279"/>
      <c r="AC39" s="1352" t="s">
        <v>497</v>
      </c>
      <c r="AD39" s="1222" t="s">
        <v>498</v>
      </c>
      <c r="AE39" s="1222" t="s">
        <v>499</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6B43-9CF8-CCDA-496E-0.17C493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09BF-F9D7-B723-16E4-0.318DBE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B3AF9-E71F-63D5-FB19-0.4105F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9BFC6-5ED3-CF5A-2511-0.F548F84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165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475</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45768.6134375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10-1856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45768.6134375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10-1856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504</v>
      </c>
      <c r="U37" s="337"/>
      <c r="V37" s="2275"/>
      <c r="W37" s="2275"/>
      <c r="X37" s="2275"/>
      <c r="Y37" s="2275"/>
      <c r="Z37" s="2275"/>
      <c r="AA37" s="2209" t="s">
        <v>433</v>
      </c>
      <c r="AB37" s="2208" t="s">
        <v>505</v>
      </c>
      <c r="AC37" s="2208" t="s">
        <v>479</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482</v>
      </c>
      <c r="W38" s="2127"/>
      <c r="X38" s="2294" t="s">
        <v>439</v>
      </c>
      <c r="Y38" s="2313"/>
      <c r="Z38" s="2313"/>
      <c r="AA38" s="2209"/>
      <c r="AB38" s="2208"/>
      <c r="AC38" s="2208"/>
      <c r="AD38" s="2103" t="s">
        <v>482</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420</v>
      </c>
      <c r="Q40" s="291"/>
      <c r="R40" s="376"/>
      <c r="S40" s="2273"/>
      <c r="T40" s="2209"/>
      <c r="U40" s="302"/>
      <c r="V40" s="1950" t="s">
        <v>483</v>
      </c>
      <c r="W40" s="1950" t="s">
        <v>484</v>
      </c>
      <c r="X40" s="1938" t="s">
        <v>449</v>
      </c>
      <c r="Y40" s="2270" t="s">
        <v>450</v>
      </c>
      <c r="Z40" s="2320"/>
      <c r="AA40" s="2209"/>
      <c r="AB40" s="2208"/>
      <c r="AC40" s="2208"/>
      <c r="AD40" s="1968" t="s">
        <v>483</v>
      </c>
      <c r="AE40" s="1959" t="s">
        <v>484</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164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165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165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166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D03B-4F87-F3B5-14D2-0.8A0B72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45768.6134375</v>
      </c>
      <c r="W32" s="2264"/>
      <c r="X32" s="2264"/>
      <c r="Y32" s="2264"/>
      <c r="Z32" s="2264"/>
      <c r="AA32" s="2264"/>
      <c r="AB32" s="2264"/>
      <c r="AC32" s="326"/>
      <c r="AD32" s="2264" t="str">
        <f>IF(TITLE_DATE_PR_CHANGE="",IF(TITLE_DATE_PR="","",TITLE_DATE_PR),TITLE_DATE_PR_CHANGE)</f>
        <v>45768.6134375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10-1856</v>
      </c>
      <c r="W33" s="2251"/>
      <c r="X33" s="2251"/>
      <c r="Y33" s="2251"/>
      <c r="Z33" s="2251"/>
      <c r="AA33" s="2251"/>
      <c r="AB33" s="2251"/>
      <c r="AC33" s="326"/>
      <c r="AD33" s="2251" t="str">
        <f>IF(TITLE_NUMBER_PR_CHANGE="",IF(TITLE_NUMBER_PR="","",TITLE_NUMBER_PR),TITLE_NUMBER_PR_CHANGE)</f>
        <v>10-1856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45768.6134375</v>
      </c>
      <c r="W36" s="2264"/>
      <c r="X36" s="2264"/>
      <c r="Y36" s="2264"/>
      <c r="Z36" s="2264"/>
      <c r="AA36" s="2264"/>
      <c r="AB36" s="2264"/>
      <c r="AC36" s="326"/>
      <c r="AD36" s="2264" t="str">
        <f>IF(TITLE_DATE_PR_CHANGE="",IF(TITLE_DATE_PR="","",TITLE_DATE_PR),TITLE_DATE_PR_CHANGE)</f>
        <v>45768.6134375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10-1856</v>
      </c>
      <c r="W37" s="2251"/>
      <c r="X37" s="2251"/>
      <c r="Y37" s="2251"/>
      <c r="Z37" s="2251"/>
      <c r="AA37" s="2251"/>
      <c r="AB37" s="2251"/>
      <c r="AC37" s="326"/>
      <c r="AD37" s="2251" t="str">
        <f>IF(TITLE_NUMBER_PR_CHANGE="",IF(TITLE_NUMBER_PR="","",TITLE_NUMBER_PR),TITLE_NUMBER_PR_CHANGE)</f>
        <v>10-1856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420</v>
      </c>
      <c r="Q44" s="291"/>
      <c r="R44" s="376"/>
      <c r="S44" s="2273"/>
      <c r="T44" s="2209"/>
      <c r="U44" s="302"/>
      <c r="V44" s="1448" t="s">
        <v>483</v>
      </c>
      <c r="W44" s="1448" t="s">
        <v>484</v>
      </c>
      <c r="X44" s="1448" t="s">
        <v>483</v>
      </c>
      <c r="Y44" s="1448" t="s">
        <v>484</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164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166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6885-1366-233F-C0C3-0.D8403F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5DD75-F553-0CD8-FE67-0.8F3CFA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326"/>
      <c r="AC28" s="2264" t="str">
        <f>IF(TITLE_DATE_PR_CHANGE="",IF(TITLE_DATE_PR="","",TITLE_DATE_PR),TITLE_DATE_PR_CHANGE)</f>
        <v>45768.6134375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326"/>
      <c r="AC29" s="2251" t="str">
        <f>IF(TITLE_NUMBER_PR_CHANGE="",IF(TITLE_NUMBER_PR="","",TITLE_NUMBER_PR),TITLE_NUMBER_PR_CHANGE)</f>
        <v>10-1856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326"/>
      <c r="AC32" s="2264" t="str">
        <f>IF(TITLE_DATE_PR_CHANGE="",IF(TITLE_DATE_PR="","",TITLE_DATE_PR),TITLE_DATE_PR_CHANGE)</f>
        <v>45768.6134375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326"/>
      <c r="AC33" s="2251" t="str">
        <f>IF(TITLE_NUMBER_PR_CHANGE="",IF(TITLE_NUMBER_PR="","",TITLE_NUMBER_PR),TITLE_NUMBER_PR_CHANGE)</f>
        <v>10-1856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495</v>
      </c>
      <c r="J39" s="1364" t="s">
        <v>445</v>
      </c>
      <c r="K39" s="1364" t="s">
        <v>496</v>
      </c>
      <c r="L39" s="1364" t="s">
        <v>420</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164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165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371BC-D9D7-08CB-9881-0.215DF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45768.6134375</v>
      </c>
      <c r="W32" s="2264"/>
      <c r="X32" s="2264"/>
      <c r="Y32" s="2264"/>
      <c r="Z32" s="2264"/>
      <c r="AA32" s="2264"/>
      <c r="AB32" s="2264"/>
      <c r="AC32" s="326"/>
      <c r="AD32" s="2264" t="str">
        <f>IF(TITLE_DATE_PR_CHANGE="",IF(TITLE_DATE_PR="","",TITLE_DATE_PR),TITLE_DATE_PR_CHANGE)</f>
        <v>45768.6134375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10-1856</v>
      </c>
      <c r="W33" s="2251"/>
      <c r="X33" s="2251"/>
      <c r="Y33" s="2251"/>
      <c r="Z33" s="2251"/>
      <c r="AA33" s="2251"/>
      <c r="AB33" s="2251"/>
      <c r="AC33" s="326"/>
      <c r="AD33" s="2251" t="str">
        <f>IF(TITLE_NUMBER_PR_CHANGE="",IF(TITLE_NUMBER_PR="","",TITLE_NUMBER_PR),TITLE_NUMBER_PR_CHANGE)</f>
        <v>10-1856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45768.6134375</v>
      </c>
      <c r="W36" s="2264"/>
      <c r="X36" s="2264"/>
      <c r="Y36" s="2264"/>
      <c r="Z36" s="2264"/>
      <c r="AA36" s="2264"/>
      <c r="AB36" s="2264"/>
      <c r="AC36" s="326"/>
      <c r="AD36" s="2264" t="str">
        <f>IF(TITLE_DATE_PR_CHANGE="",IF(TITLE_DATE_PR="","",TITLE_DATE_PR),TITLE_DATE_PR_CHANGE)</f>
        <v>45768.6134375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10-1856</v>
      </c>
      <c r="W37" s="2251"/>
      <c r="X37" s="2251"/>
      <c r="Y37" s="2251"/>
      <c r="Z37" s="2251"/>
      <c r="AA37" s="2251"/>
      <c r="AB37" s="2251"/>
      <c r="AC37" s="326"/>
      <c r="AD37" s="2251" t="str">
        <f>IF(TITLE_NUMBER_PR_CHANGE="",IF(TITLE_NUMBER_PR="","",TITLE_NUMBER_PR),TITLE_NUMBER_PR_CHANGE)</f>
        <v>10-1856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420</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164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77B9-65E6-9CF4-B5DB-0.C32D940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2264"/>
      <c r="AC28" s="2264"/>
      <c r="AD28" s="2264"/>
      <c r="AE28" s="2264"/>
      <c r="AF28" s="326"/>
      <c r="AG28" s="2264" t="str">
        <f>IF(TITLE_DATE_PR_CHANGE="",IF(TITLE_DATE_PR="","",TITLE_DATE_PR),TITLE_DATE_PR_CHANGE)</f>
        <v>45768.6134375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2251"/>
      <c r="AC29" s="2251"/>
      <c r="AD29" s="2251"/>
      <c r="AE29" s="2251"/>
      <c r="AF29" s="326"/>
      <c r="AG29" s="2251" t="str">
        <f>IF(TITLE_NUMBER_PR_CHANGE="",IF(TITLE_NUMBER_PR="","",TITLE_NUMBER_PR),TITLE_NUMBER_PR_CHANGE)</f>
        <v>10-1856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2264"/>
      <c r="AC32" s="2264"/>
      <c r="AD32" s="2264"/>
      <c r="AE32" s="2264"/>
      <c r="AF32" s="326"/>
      <c r="AG32" s="2264" t="str">
        <f>IF(TITLE_DATE_PR_CHANGE="",IF(TITLE_DATE_PR="","",TITLE_DATE_PR),TITLE_DATE_PR_CHANGE)</f>
        <v>45768.6134375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2251"/>
      <c r="AC33" s="2251"/>
      <c r="AD33" s="2251"/>
      <c r="AE33" s="2251"/>
      <c r="AF33" s="326"/>
      <c r="AG33" s="2251" t="str">
        <f>IF(TITLE_NUMBER_PR_CHANGE="",IF(TITLE_NUMBER_PR="","",TITLE_NUMBER_PR),TITLE_NUMBER_PR_CHANGE)</f>
        <v>10-1856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495</v>
      </c>
      <c r="J40" s="1364" t="s">
        <v>445</v>
      </c>
      <c r="K40" s="1364" t="s">
        <v>496</v>
      </c>
      <c r="L40" s="1364" t="s">
        <v>420</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164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165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2BFDA-C7E5-CF68-5EF3-0.4BA4CA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45768.6134375</v>
      </c>
      <c r="W28" s="2264"/>
      <c r="X28" s="2264"/>
      <c r="Y28" s="2264"/>
      <c r="Z28" s="2264"/>
      <c r="AA28" s="2264"/>
      <c r="AB28" s="2264"/>
      <c r="AC28" s="2264"/>
      <c r="AD28" s="2264"/>
      <c r="AE28" s="2264"/>
      <c r="AF28" s="326"/>
      <c r="AG28" s="2264" t="str">
        <f>IF(TITLE_DATE_PR_CHANGE="",IF(TITLE_DATE_PR="","",TITLE_DATE_PR),TITLE_DATE_PR_CHANGE)</f>
        <v>45768.6134375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10-1856</v>
      </c>
      <c r="W29" s="2251"/>
      <c r="X29" s="2251"/>
      <c r="Y29" s="2251"/>
      <c r="Z29" s="2251"/>
      <c r="AA29" s="2251"/>
      <c r="AB29" s="2251"/>
      <c r="AC29" s="2251"/>
      <c r="AD29" s="2251"/>
      <c r="AE29" s="2251"/>
      <c r="AF29" s="326"/>
      <c r="AG29" s="2251" t="str">
        <f>IF(TITLE_NUMBER_PR_CHANGE="",IF(TITLE_NUMBER_PR="","",TITLE_NUMBER_PR),TITLE_NUMBER_PR_CHANGE)</f>
        <v>10-1856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45768.6134375</v>
      </c>
      <c r="W32" s="2264"/>
      <c r="X32" s="2264"/>
      <c r="Y32" s="2264"/>
      <c r="Z32" s="2264"/>
      <c r="AA32" s="2264"/>
      <c r="AB32" s="2264"/>
      <c r="AC32" s="2264"/>
      <c r="AD32" s="2264"/>
      <c r="AE32" s="2264"/>
      <c r="AF32" s="326"/>
      <c r="AG32" s="2264" t="str">
        <f>IF(TITLE_DATE_PR_CHANGE="",IF(TITLE_DATE_PR="","",TITLE_DATE_PR),TITLE_DATE_PR_CHANGE)</f>
        <v>45768.6134375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10-1856</v>
      </c>
      <c r="W33" s="2251"/>
      <c r="X33" s="2251"/>
      <c r="Y33" s="2251"/>
      <c r="Z33" s="2251"/>
      <c r="AA33" s="2251"/>
      <c r="AB33" s="2251"/>
      <c r="AC33" s="2251"/>
      <c r="AD33" s="2251"/>
      <c r="AE33" s="2251"/>
      <c r="AF33" s="326"/>
      <c r="AG33" s="2251" t="str">
        <f>IF(TITLE_NUMBER_PR_CHANGE="",IF(TITLE_NUMBER_PR="","",TITLE_NUMBER_PR),TITLE_NUMBER_PR_CHANGE)</f>
        <v>10-1856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495</v>
      </c>
      <c r="J40" s="1364" t="s">
        <v>445</v>
      </c>
      <c r="K40" s="1364" t="s">
        <v>496</v>
      </c>
      <c r="L40" s="1364" t="s">
        <v>420</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164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165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6FB8-85A3-31B3-3021-0.EA1945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45768.6134375</v>
      </c>
      <c r="W32" s="2264"/>
      <c r="X32" s="2264"/>
      <c r="Y32" s="2264"/>
      <c r="Z32" s="2264"/>
      <c r="AA32" s="2264"/>
      <c r="AB32" s="2264"/>
      <c r="AC32" s="326"/>
      <c r="AD32" s="2264" t="str">
        <f>IF(TITLE_DATE_PR_CHANGE="",IF(TITLE_DATE_PR="","",TITLE_DATE_PR),TITLE_DATE_PR_CHANGE)</f>
        <v>45768.6134375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10-1856</v>
      </c>
      <c r="W33" s="2251"/>
      <c r="X33" s="2251"/>
      <c r="Y33" s="2251"/>
      <c r="Z33" s="2251"/>
      <c r="AA33" s="2251"/>
      <c r="AB33" s="2251"/>
      <c r="AC33" s="326"/>
      <c r="AD33" s="2251" t="str">
        <f>IF(TITLE_NUMBER_PR_CHANGE="",IF(TITLE_NUMBER_PR="","",TITLE_NUMBER_PR),TITLE_NUMBER_PR_CHANGE)</f>
        <v>10-1856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45768.6134375</v>
      </c>
      <c r="W36" s="2264"/>
      <c r="X36" s="2264"/>
      <c r="Y36" s="2264"/>
      <c r="Z36" s="2264"/>
      <c r="AA36" s="2264"/>
      <c r="AB36" s="2264"/>
      <c r="AC36" s="326"/>
      <c r="AD36" s="2264" t="str">
        <f>IF(TITLE_DATE_PR_CHANGE="",IF(TITLE_DATE_PR="","",TITLE_DATE_PR),TITLE_DATE_PR_CHANGE)</f>
        <v>45768.6134375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10-1856</v>
      </c>
      <c r="W37" s="2251"/>
      <c r="X37" s="2251"/>
      <c r="Y37" s="2251"/>
      <c r="Z37" s="2251"/>
      <c r="AA37" s="2251"/>
      <c r="AB37" s="2251"/>
      <c r="AC37" s="326"/>
      <c r="AD37" s="2251" t="str">
        <f>IF(TITLE_NUMBER_PR_CHANGE="",IF(TITLE_NUMBER_PR="","",TITLE_NUMBER_PR),TITLE_NUMBER_PR_CHANGE)</f>
        <v>10-1856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420</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164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435C-6A53-1C63-2F57-0.9F4F15B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571</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691E-3002-6491-0ACA-0.D43D669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2C6CB-86AC-BC95-F512-0.7959AB7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305</v>
      </c>
      <c r="J13" s="2370"/>
      <c r="K13" s="2370"/>
      <c r="L13" s="2027"/>
      <c r="M13" s="2067"/>
      <c r="O13" s="2127"/>
      <c r="AK13" s="1631">
        <v>11</v>
      </c>
    </row>
    <row customHeight="1" ht="24">
      <c r="I14" s="2020" t="s">
        <v>89</v>
      </c>
      <c r="J14" s="2020" t="s">
        <v>307</v>
      </c>
      <c r="K14" s="2020" t="s">
        <v>571</v>
      </c>
      <c r="L14" s="2060" t="s">
        <v>308</v>
      </c>
      <c r="M14" s="2061" t="s">
        <v>308</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311</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311</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FB3EC-1A1A-EBD3-0E42-0.ECE249E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430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623</v>
      </c>
      <c r="F9" s="2051" t="s">
        <v>629</v>
      </c>
      <c r="H9" s="376"/>
      <c r="I9" s="2025" t="s">
        <v>89</v>
      </c>
      <c r="J9" s="2026" t="s">
        <v>307</v>
      </c>
      <c r="K9" s="2064" t="s">
        <v>571</v>
      </c>
      <c r="L9" s="2065" t="s">
        <v>308</v>
      </c>
      <c r="M9" s="2389"/>
      <c r="W9" s="1631">
        <v>34</v>
      </c>
    </row>
    <row customHeight="1" ht="35.699999999999996">
      <c r="B10" s="2053" t="s">
        <v>695</v>
      </c>
      <c r="C10" s="2053" t="s">
        <v>696</v>
      </c>
      <c r="D10" s="2052" t="s">
        <v>632</v>
      </c>
      <c r="E10" s="2056" t="s">
        <v>633</v>
      </c>
      <c r="F10" s="2056" t="s">
        <v>633</v>
      </c>
      <c r="H10" s="376"/>
      <c r="I10" s="2024" t="s">
        <v>110</v>
      </c>
      <c r="J10" s="1886" t="s">
        <v>697</v>
      </c>
      <c r="K10" s="2018" t="s">
        <v>311</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311</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9DBDB-8E1F-0391-D04D-0.B18B694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571</v>
      </c>
      <c r="H14" s="1634" t="s">
        <v>308</v>
      </c>
      <c r="I14" s="1634" t="s">
        <v>308</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312</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315</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87B62-98FB-DE51-90A1-0.D17CEFF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571</v>
      </c>
      <c r="H14" s="1660" t="s">
        <v>308</v>
      </c>
      <c r="I14" s="1660" t="s">
        <v>308</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312</v>
      </c>
      <c r="F20" s="1667" t="s">
        <v>788</v>
      </c>
      <c r="G20" s="1654" t="s">
        <v>557</v>
      </c>
      <c r="H20" s="557"/>
      <c r="I20" s="557"/>
      <c r="J20" s="289"/>
      <c r="K20" s="543"/>
      <c r="AF20" s="1631">
        <v>34</v>
      </c>
    </row>
    <row customHeight="1" ht="48.29999999999999">
      <c r="D21" s="1638"/>
      <c r="E21" s="1664" t="s">
        <v>315</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AEF1-A257-96F3-2745-0.FAFE92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91</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576</v>
      </c>
      <c r="G18" s="680"/>
      <c r="H18" s="106"/>
      <c r="I18" s="680"/>
      <c r="J18" s="106"/>
      <c r="K18" s="289"/>
      <c r="L18" s="720"/>
      <c r="X18" s="758">
        <v>0</v>
      </c>
    </row>
    <row customHeight="1" ht="101.25">
      <c r="A19" s="2392"/>
      <c r="D19" s="953" t="s">
        <v>92</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563</v>
      </c>
      <c r="G31" s="557"/>
      <c r="H31" s="662"/>
      <c r="I31" s="557"/>
      <c r="J31" s="662"/>
      <c r="K31" s="289" t="s">
        <v>853</v>
      </c>
      <c r="L31" s="720"/>
      <c r="X31" s="505">
        <v>0</v>
      </c>
    </row>
    <row customHeight="1" ht="56.25">
      <c r="A32" s="2392"/>
      <c r="D32" s="953" t="s">
        <v>93</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329</v>
      </c>
      <c r="E42" s="723" t="s">
        <v>869</v>
      </c>
      <c r="F42" s="660" t="s">
        <v>563</v>
      </c>
      <c r="G42" s="557"/>
      <c r="H42" s="1024"/>
      <c r="I42" s="557"/>
      <c r="J42" s="1024"/>
      <c r="K42" s="302" t="s">
        <v>870</v>
      </c>
      <c r="X42" s="758">
        <v>0</v>
      </c>
    </row>
    <row s="1635" customFormat="1" customHeight="1" ht="45" hidden="1">
      <c r="A43" s="2392"/>
      <c r="B43" s="511"/>
      <c r="D43" s="665" t="s">
        <v>337</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311</v>
      </c>
      <c r="G62" s="382"/>
      <c r="H62" s="1023"/>
      <c r="I62" s="382"/>
      <c r="J62" s="1023"/>
      <c r="K62" s="289" t="s">
        <v>636</v>
      </c>
      <c r="X62" s="758">
        <v>0</v>
      </c>
    </row>
    <row s="1635" customFormat="1" customHeight="1" ht="45" hidden="1">
      <c r="A63" s="2392"/>
      <c r="B63" s="511" t="s">
        <v>593</v>
      </c>
      <c r="D63" s="665" t="s">
        <v>896</v>
      </c>
      <c r="E63" s="667" t="s">
        <v>897</v>
      </c>
      <c r="F63" s="721" t="s">
        <v>311</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91</v>
      </c>
      <c r="E71" s="666" t="s">
        <v>906</v>
      </c>
      <c r="F71" s="660" t="s">
        <v>866</v>
      </c>
      <c r="G71" s="557"/>
      <c r="H71" s="1030"/>
      <c r="I71" s="557"/>
      <c r="J71" s="1030"/>
      <c r="K71" s="302"/>
      <c r="X71" s="758">
        <v>0</v>
      </c>
    </row>
    <row s="1635" customFormat="1" customHeight="1" ht="56.25" hidden="1">
      <c r="A72" s="2392"/>
      <c r="B72" s="511"/>
      <c r="D72" s="665" t="s">
        <v>92</v>
      </c>
      <c r="E72" s="666" t="s">
        <v>907</v>
      </c>
      <c r="F72" s="721" t="s">
        <v>563</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593</v>
      </c>
      <c r="D74" s="665" t="s">
        <v>93</v>
      </c>
      <c r="E74" s="666" t="s">
        <v>909</v>
      </c>
      <c r="F74" s="726" t="s">
        <v>311</v>
      </c>
      <c r="G74" s="382"/>
      <c r="H74" s="1023"/>
      <c r="I74" s="382"/>
      <c r="J74" s="1023"/>
      <c r="K74" s="289" t="s">
        <v>636</v>
      </c>
      <c r="X74" s="758">
        <v>0</v>
      </c>
    </row>
    <row s="1635" customFormat="1" customHeight="1" ht="45" hidden="1">
      <c r="A75" s="2392"/>
      <c r="B75" s="511" t="s">
        <v>593</v>
      </c>
      <c r="D75" s="665" t="s">
        <v>657</v>
      </c>
      <c r="E75" s="667" t="s">
        <v>910</v>
      </c>
      <c r="F75" s="721" t="s">
        <v>311</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311</v>
      </c>
      <c r="G97" s="385"/>
      <c r="H97" s="1023"/>
      <c r="I97" s="385"/>
      <c r="J97" s="1023"/>
      <c r="K97" s="289" t="s">
        <v>636</v>
      </c>
      <c r="X97" s="758">
        <v>0</v>
      </c>
    </row>
    <row s="1635" customFormat="1" customHeight="1" ht="45" hidden="1">
      <c r="A98" s="2392"/>
      <c r="B98" s="511" t="s">
        <v>593</v>
      </c>
      <c r="D98" s="665" t="s">
        <v>936</v>
      </c>
      <c r="E98" s="667" t="s">
        <v>937</v>
      </c>
      <c r="F98" s="721" t="s">
        <v>311</v>
      </c>
      <c r="G98" s="385"/>
      <c r="H98" s="1023"/>
      <c r="I98" s="385"/>
      <c r="J98" s="1023"/>
      <c r="K98" s="289" t="s">
        <v>636</v>
      </c>
      <c r="X98" s="758">
        <v>0</v>
      </c>
    </row>
    <row s="1635" customFormat="1" customHeight="1" ht="95.25" hidden="1">
      <c r="A99" s="2392"/>
      <c r="B99" s="511" t="s">
        <v>593</v>
      </c>
      <c r="D99" s="665" t="s">
        <v>113</v>
      </c>
      <c r="E99" s="666" t="s">
        <v>938</v>
      </c>
      <c r="F99" s="721" t="s">
        <v>311</v>
      </c>
      <c r="G99" s="385"/>
      <c r="H99" s="1023"/>
      <c r="I99" s="385"/>
      <c r="J99" s="1023"/>
      <c r="K99" s="289" t="s">
        <v>636</v>
      </c>
      <c r="X99" s="758">
        <v>0</v>
      </c>
    </row>
    <row s="1635" customFormat="1" customHeight="1" ht="22.5" hidden="1">
      <c r="A100" s="2392"/>
      <c r="B100" s="511" t="s">
        <v>593</v>
      </c>
      <c r="D100" s="665" t="s">
        <v>149</v>
      </c>
      <c r="E100" s="666" t="s">
        <v>939</v>
      </c>
      <c r="F100" s="721" t="s">
        <v>311</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08BEB-6858-5334-DA9E-0.42A9B3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430</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430</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430</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430</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571</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51DB-96CC-DADE-8DC6-0.95B600E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8DB9C-A3C9-0E15-BF35-0.DAA9641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D72C-7D38-55C8-CF51-0.A06663D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56C5E-B287-819B-FD85-0.676A3D3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EDCC-D789-60C2-B0BD-0.45A5960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430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571</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B43DF-8F82-4E6D-A9C4-0.DCCB09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4B82-223C-8CF2-EDC7-0.CE84B3F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430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430</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430</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430</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430</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91</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92</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05BF4-83B1-B784-E3A6-0.7AA944C2}" mc:Ignorable="x14ac xr xr2 xr3">
  <sheetPr>
    <tabColor theme="6" tint="0.4"/>
  </sheetPr>
  <dimension ref="A1:AH337"/>
  <sheetViews>
    <sheetView topLeftCell="A1" showGridLines="0" zoomScale="90" workbookViewId="0">
      <selection activeCell="L274" sqref="L27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2.8515625" customWidth="1"/>
    <col min="10" max="10" style="1635" width="12.5429687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тепловая энергия (мощность) на коллекторах источника тепловой энергии</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тепловая энергия (мощность) на коллекторах источника тепловой энергии</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45768.6134375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10-1856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тепловая энергия (мощность) на коллекторах источника тепловой энергии</v>
      </c>
      <c r="H24" s="1862"/>
      <c r="I24" s="1739">
        <v>46023.615694444445</v>
      </c>
      <c r="J24" s="1773">
        <v>46203.61577546296</v>
      </c>
      <c r="K24" s="1865" t="s">
        <v>1154</v>
      </c>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56.25">
      <c r="A25" s="1823"/>
      <c r="B25" s="1823"/>
      <c r="C25" s="1687"/>
      <c r="D25" s="344"/>
      <c r="E25" s="1031"/>
      <c r="F25" s="1031"/>
      <c r="G25" s="1031"/>
      <c r="H25" s="2271" t="s">
        <v>430</v>
      </c>
      <c r="I25" s="1739">
        <v>46204.61649305555</v>
      </c>
      <c r="J25" s="1773">
        <v>46387.61662037037</v>
      </c>
      <c r="K25" s="2305" t="s">
        <v>1154</v>
      </c>
      <c r="L25" s="2271" t="s">
        <v>311</v>
      </c>
      <c r="M25" s="2318"/>
      <c r="N25" s="618"/>
      <c r="O25" s="1624"/>
      <c r="P25" s="1624"/>
      <c r="Q25" s="1635"/>
      <c r="R25" s="1635"/>
      <c r="S25" s="1635"/>
      <c r="T25" s="1635"/>
      <c r="U25" s="1635"/>
      <c r="V25" s="1635"/>
      <c r="W25" s="1635"/>
      <c r="X25" s="1635"/>
      <c r="Y25" s="1635"/>
      <c r="Z25" s="1635"/>
      <c r="AA25" s="1635"/>
      <c r="AB25" s="1635"/>
      <c r="AC25" s="1635"/>
      <c r="AD25" s="1635"/>
      <c r="AE25" s="1635"/>
      <c r="AF25" s="1635"/>
      <c r="AG25" s="1635"/>
      <c r="AH25" s="1635">
        <v>0</v>
      </c>
    </row>
    <row s="1635" customFormat="1" customHeight="1" ht="18.75">
      <c r="A26" s="1780"/>
      <c r="B26" s="1780"/>
      <c r="C26" s="369" t="s">
        <v>1148</v>
      </c>
      <c r="D26" s="2466"/>
      <c r="E26" s="2204"/>
      <c r="F26" s="2470"/>
      <c r="G26" s="2427"/>
      <c r="H26" s="1500"/>
      <c r="I26" s="651" t="s">
        <v>1149</v>
      </c>
      <c r="J26" s="571"/>
      <c r="K26" s="1500"/>
      <c r="L26" s="214"/>
      <c r="M26" s="2170"/>
      <c r="N26" s="334"/>
      <c r="O26" s="1624"/>
      <c r="P26" s="1624"/>
      <c r="AH26" s="1631">
        <v>0</v>
      </c>
    </row>
    <row customHeight="1" ht="0.75">
      <c r="A27" s="1780"/>
      <c r="B27" s="1780"/>
      <c r="C27" s="369" t="s">
        <v>1155</v>
      </c>
      <c r="D27" s="2466"/>
      <c r="E27" s="2204"/>
      <c r="F27" s="2383"/>
      <c r="G27" s="400"/>
      <c r="H27" s="1500"/>
      <c r="I27" s="395"/>
      <c r="J27" s="349"/>
      <c r="K27" s="1500"/>
      <c r="L27" s="201"/>
      <c r="M27" s="2170"/>
      <c r="N27" s="334"/>
      <c r="AH27" s="374">
        <v>0</v>
      </c>
    </row>
    <row s="1635" customFormat="1" customHeight="1" ht="45" hidden="1">
      <c r="A28" s="1780" t="s">
        <v>168</v>
      </c>
      <c r="B28" s="1780" t="s">
        <v>169</v>
      </c>
      <c r="C28" s="369"/>
      <c r="D28" s="2462"/>
      <c r="E28" s="2463"/>
      <c r="F28" s="2464" t="str">
        <f>INDEX(PT_DIFFERENTIATION_VTAR,MATCH(A28,PT_DIFFERENTIATION_VTAR_ID,0))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 s="2427" t="str">
        <f>INDEX(PT_DIFFERENTIATION_NTAR,MATCH(B28,PT_DIFFERENTIATION_NTAR_ID,0))</f>
        <v/>
      </c>
      <c r="H28" s="1862"/>
      <c r="I28" s="1739"/>
      <c r="J28" s="1773"/>
      <c r="K28" s="1865"/>
      <c r="L28" s="1862" t="s">
        <v>311</v>
      </c>
      <c r="M28" s="2170"/>
      <c r="N28" s="334"/>
      <c r="O28" s="1624"/>
      <c r="P28" s="1624"/>
      <c r="AH28" s="1631">
        <v>0</v>
      </c>
    </row>
    <row s="1635" customFormat="1" customHeight="1" ht="18.75" hidden="1">
      <c r="A29" s="1780"/>
      <c r="B29" s="1780"/>
      <c r="C29" s="369" t="s">
        <v>1148</v>
      </c>
      <c r="D29" s="2462"/>
      <c r="E29" s="2463"/>
      <c r="F29" s="2464"/>
      <c r="G29" s="2427"/>
      <c r="H29" s="1500"/>
      <c r="I29" s="651" t="s">
        <v>1149</v>
      </c>
      <c r="J29" s="571"/>
      <c r="K29" s="1500"/>
      <c r="L29" s="214"/>
      <c r="M29" s="2170"/>
      <c r="N29" s="334"/>
      <c r="O29" s="1624"/>
      <c r="P29" s="1624"/>
      <c r="AH29" s="1631">
        <v>0</v>
      </c>
    </row>
    <row s="1635" customFormat="1" customHeight="1" ht="0.75" hidden="1">
      <c r="A30" s="1780"/>
      <c r="B30" s="1780"/>
      <c r="C30" s="369" t="s">
        <v>1155</v>
      </c>
      <c r="D30" s="2462"/>
      <c r="E30" s="2204"/>
      <c r="F30" s="2383"/>
      <c r="G30" s="400"/>
      <c r="H30" s="1500"/>
      <c r="I30" s="651"/>
      <c r="J30" s="571"/>
      <c r="K30" s="1500"/>
      <c r="L30" s="214"/>
      <c r="M30" s="2170"/>
      <c r="N30" s="334"/>
      <c r="O30" s="1624"/>
      <c r="P30" s="1624"/>
      <c r="AH30" s="1631">
        <v>0</v>
      </c>
    </row>
    <row s="1635" customFormat="1" customHeight="1" ht="45" hidden="1">
      <c r="A31" s="1780" t="s">
        <v>174</v>
      </c>
      <c r="B31" s="1780" t="s">
        <v>175</v>
      </c>
      <c r="C31" s="369"/>
      <c r="D31" s="2462"/>
      <c r="E31" s="2204"/>
      <c r="F31" s="2383"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27" t="str">
        <f>INDEX(PT_DIFFERENTIATION_NTAR,MATCH(B31,PT_DIFFERENTIATION_NTAR_ID,0))</f>
        <v/>
      </c>
      <c r="H31" s="1862"/>
      <c r="I31" s="1739"/>
      <c r="J31" s="1773"/>
      <c r="K31" s="1865"/>
      <c r="L31" s="1862" t="s">
        <v>311</v>
      </c>
      <c r="M31" s="2170"/>
      <c r="N31" s="334"/>
      <c r="O31" s="1624"/>
      <c r="P31" s="1624"/>
      <c r="AH31" s="1631">
        <v>0</v>
      </c>
    </row>
    <row s="1635" customFormat="1" customHeight="1" ht="18.75" hidden="1">
      <c r="A32" s="1780"/>
      <c r="B32" s="1780"/>
      <c r="C32" s="369" t="s">
        <v>1148</v>
      </c>
      <c r="D32" s="2462"/>
      <c r="E32" s="2204"/>
      <c r="F32" s="2383"/>
      <c r="G32" s="2427"/>
      <c r="H32" s="1500"/>
      <c r="I32" s="651" t="s">
        <v>1149</v>
      </c>
      <c r="J32" s="571"/>
      <c r="K32" s="1500"/>
      <c r="L32" s="214"/>
      <c r="M32" s="2170"/>
      <c r="N32" s="334"/>
      <c r="O32" s="1624"/>
      <c r="P32" s="1624"/>
      <c r="AH32" s="1631">
        <v>0</v>
      </c>
    </row>
    <row s="1635" customFormat="1" customHeight="1" ht="0.75" hidden="1">
      <c r="A33" s="1780"/>
      <c r="B33" s="1780"/>
      <c r="C33" s="369" t="s">
        <v>1155</v>
      </c>
      <c r="D33" s="2462"/>
      <c r="E33" s="2204"/>
      <c r="F33" s="2383"/>
      <c r="G33" s="400"/>
      <c r="H33" s="1500"/>
      <c r="I33" s="651"/>
      <c r="J33" s="571"/>
      <c r="K33" s="1500"/>
      <c r="L33" s="214"/>
      <c r="M33" s="2170"/>
      <c r="N33" s="334"/>
      <c r="O33" s="1624"/>
      <c r="P33" s="1624"/>
      <c r="AH33" s="1631">
        <v>0</v>
      </c>
    </row>
    <row s="1635" customFormat="1" customHeight="1" ht="45" hidden="1">
      <c r="A34" s="1780" t="s">
        <v>180</v>
      </c>
      <c r="B34" s="1780" t="s">
        <v>181</v>
      </c>
      <c r="C34" s="369"/>
      <c r="D34" s="2462"/>
      <c r="E34" s="2204"/>
      <c r="F34" s="2383"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27" t="str">
        <f>INDEX(PT_DIFFERENTIATION_NTAR,MATCH(B34,PT_DIFFERENTIATION_NTAR_ID,0))</f>
        <v/>
      </c>
      <c r="H34" s="1862"/>
      <c r="I34" s="1739"/>
      <c r="J34" s="1773"/>
      <c r="K34" s="1865"/>
      <c r="L34" s="1862" t="s">
        <v>311</v>
      </c>
      <c r="M34" s="2170"/>
      <c r="N34" s="334"/>
      <c r="O34" s="1624"/>
      <c r="P34" s="1624"/>
      <c r="AH34" s="1631">
        <v>0</v>
      </c>
    </row>
    <row s="1635" customFormat="1" customHeight="1" ht="18.75" hidden="1">
      <c r="A35" s="1780"/>
      <c r="B35" s="1780"/>
      <c r="C35" s="369" t="s">
        <v>1148</v>
      </c>
      <c r="D35" s="2462"/>
      <c r="E35" s="2204"/>
      <c r="F35" s="2383"/>
      <c r="G35" s="2427"/>
      <c r="H35" s="1500"/>
      <c r="I35" s="651" t="s">
        <v>1149</v>
      </c>
      <c r="J35" s="571"/>
      <c r="K35" s="1500"/>
      <c r="L35" s="214"/>
      <c r="M35" s="2170"/>
      <c r="N35" s="334"/>
      <c r="O35" s="1624"/>
      <c r="P35" s="1624"/>
      <c r="AH35" s="1631">
        <v>0</v>
      </c>
    </row>
    <row s="1635" customFormat="1" customHeight="1" ht="0.75" hidden="1">
      <c r="A36" s="1780"/>
      <c r="B36" s="1780"/>
      <c r="C36" s="369" t="s">
        <v>1155</v>
      </c>
      <c r="D36" s="2462"/>
      <c r="E36" s="2204"/>
      <c r="F36" s="2383"/>
      <c r="G36" s="400"/>
      <c r="H36" s="1500"/>
      <c r="I36" s="651"/>
      <c r="J36" s="571"/>
      <c r="K36" s="1500"/>
      <c r="L36" s="214"/>
      <c r="M36" s="2170"/>
      <c r="N36" s="334"/>
      <c r="O36" s="1624"/>
      <c r="P36" s="1624"/>
      <c r="AH36" s="1631">
        <v>0</v>
      </c>
    </row>
    <row s="1635" customFormat="1" customHeight="1" ht="18.75" hidden="1">
      <c r="A37" s="1780" t="s">
        <v>186</v>
      </c>
      <c r="B37" s="1780" t="s">
        <v>187</v>
      </c>
      <c r="C37" s="369"/>
      <c r="D37" s="2462"/>
      <c r="E37" s="2204"/>
      <c r="F37" s="2383" t="str">
        <f>INDEX(PT_DIFFERENTIATION_VTAR,MATCH(A37,PT_DIFFERENTIATION_VTAR_ID,0))</f>
        <v>Тарифы на услуги по передаче тепловой энергии</v>
      </c>
      <c r="G37" s="2427" t="str">
        <f>INDEX(PT_DIFFERENTIATION_NTAR,MATCH(B37,PT_DIFFERENTIATION_NTAR_ID,0))</f>
        <v/>
      </c>
      <c r="H37" s="1862"/>
      <c r="I37" s="1739"/>
      <c r="J37" s="1773"/>
      <c r="K37" s="1865"/>
      <c r="L37" s="1862" t="s">
        <v>311</v>
      </c>
      <c r="M37" s="2170"/>
      <c r="N37" s="334"/>
      <c r="O37" s="1624"/>
      <c r="P37" s="1624"/>
      <c r="AH37" s="1631">
        <v>0</v>
      </c>
    </row>
    <row s="1635" customFormat="1" customHeight="1" ht="18.75" hidden="1">
      <c r="A38" s="1780"/>
      <c r="B38" s="1780"/>
      <c r="C38" s="369" t="s">
        <v>1148</v>
      </c>
      <c r="D38" s="2462"/>
      <c r="E38" s="2204"/>
      <c r="F38" s="2383"/>
      <c r="G38" s="2427"/>
      <c r="H38" s="1500"/>
      <c r="I38" s="651" t="s">
        <v>1149</v>
      </c>
      <c r="J38" s="571"/>
      <c r="K38" s="1500"/>
      <c r="L38" s="214"/>
      <c r="M38" s="2170"/>
      <c r="N38" s="334"/>
      <c r="O38" s="1624"/>
      <c r="P38" s="1624"/>
      <c r="AH38" s="1631">
        <v>0</v>
      </c>
    </row>
    <row s="1635" customFormat="1" customHeight="1" ht="0.75" hidden="1">
      <c r="A39" s="1780"/>
      <c r="B39" s="1780"/>
      <c r="C39" s="369" t="s">
        <v>1155</v>
      </c>
      <c r="D39" s="2462"/>
      <c r="E39" s="2204"/>
      <c r="F39" s="2383"/>
      <c r="G39" s="400"/>
      <c r="H39" s="1500"/>
      <c r="I39" s="651"/>
      <c r="J39" s="571"/>
      <c r="K39" s="1500"/>
      <c r="L39" s="214"/>
      <c r="M39" s="2170"/>
      <c r="N39" s="334"/>
      <c r="O39" s="1624"/>
      <c r="P39" s="1624"/>
      <c r="AH39" s="1631">
        <v>0</v>
      </c>
    </row>
    <row s="1635" customFormat="1" customHeight="1" ht="18.75" hidden="1">
      <c r="A40" s="1780" t="s">
        <v>192</v>
      </c>
      <c r="B40" s="1780" t="s">
        <v>193</v>
      </c>
      <c r="C40" s="369"/>
      <c r="D40" s="2462"/>
      <c r="E40" s="2204"/>
      <c r="F40" s="2383" t="str">
        <f>INDEX(PT_DIFFERENTIATION_VTAR,MATCH(A40,PT_DIFFERENTIATION_VTAR_ID,0))</f>
        <v>Тарифы на услуги по передаче теплоносителя</v>
      </c>
      <c r="G40" s="2427" t="str">
        <f>INDEX(PT_DIFFERENTIATION_NTAR,MATCH(B40,PT_DIFFERENTIATION_NTAR_ID,0))</f>
        <v/>
      </c>
      <c r="H40" s="1862"/>
      <c r="I40" s="1739"/>
      <c r="J40" s="1773"/>
      <c r="K40" s="1865"/>
      <c r="L40" s="1862" t="s">
        <v>311</v>
      </c>
      <c r="M40" s="2170"/>
      <c r="N40" s="334"/>
      <c r="O40" s="1624"/>
      <c r="P40" s="1624"/>
      <c r="AH40" s="1631">
        <v>0</v>
      </c>
    </row>
    <row s="1635" customFormat="1" customHeight="1" ht="18.75" hidden="1">
      <c r="A41" s="1780"/>
      <c r="B41" s="1780"/>
      <c r="C41" s="369" t="s">
        <v>1148</v>
      </c>
      <c r="D41" s="2462"/>
      <c r="E41" s="2204"/>
      <c r="F41" s="2383"/>
      <c r="G41" s="2427"/>
      <c r="H41" s="1500"/>
      <c r="I41" s="651" t="s">
        <v>1149</v>
      </c>
      <c r="J41" s="571"/>
      <c r="K41" s="1500"/>
      <c r="L41" s="214"/>
      <c r="M41" s="2170"/>
      <c r="N41" s="334"/>
      <c r="O41" s="1624"/>
      <c r="P41" s="1624"/>
      <c r="AH41" s="1631">
        <v>0</v>
      </c>
    </row>
    <row s="1635" customFormat="1" customHeight="1" ht="0.75" hidden="1">
      <c r="A42" s="1780"/>
      <c r="B42" s="1780"/>
      <c r="C42" s="369" t="s">
        <v>1155</v>
      </c>
      <c r="D42" s="2462"/>
      <c r="E42" s="2204"/>
      <c r="F42" s="2383"/>
      <c r="G42" s="400"/>
      <c r="H42" s="1500"/>
      <c r="I42" s="651"/>
      <c r="J42" s="571"/>
      <c r="K42" s="1500"/>
      <c r="L42" s="214"/>
      <c r="M42" s="2170"/>
      <c r="N42" s="334"/>
      <c r="O42" s="1624"/>
      <c r="P42" s="1624"/>
      <c r="AH42" s="1631">
        <v>0</v>
      </c>
    </row>
    <row s="1635" customFormat="1" customHeight="1" ht="18.75" hidden="1">
      <c r="A43" s="1780" t="s">
        <v>198</v>
      </c>
      <c r="B43" s="1780" t="s">
        <v>199</v>
      </c>
      <c r="C43" s="369"/>
      <c r="D43" s="2462"/>
      <c r="E43" s="2204"/>
      <c r="F43" s="2383" t="str">
        <f>INDEX(PT_DIFFERENTIATION_VTAR,MATCH(A43,PT_DIFFERENTIATION_VTAR_ID,0))</f>
        <v>Плата за услуги по поддержанию резервной тепловой мощности при отсутствии потребления тепловой энергии</v>
      </c>
      <c r="G43" s="2427" t="str">
        <f>INDEX(PT_DIFFERENTIATION_NTAR,MATCH(B43,PT_DIFFERENTIATION_NTAR_ID,0))</f>
        <v/>
      </c>
      <c r="H43" s="1862"/>
      <c r="I43" s="1739"/>
      <c r="J43" s="1773"/>
      <c r="K43" s="1865"/>
      <c r="L43" s="1862" t="s">
        <v>311</v>
      </c>
      <c r="M43" s="2170"/>
      <c r="N43" s="334"/>
      <c r="O43" s="1624"/>
      <c r="P43" s="1624"/>
      <c r="AH43" s="1631">
        <v>0</v>
      </c>
    </row>
    <row s="1635" customFormat="1" customHeight="1" ht="18.75" hidden="1">
      <c r="A44" s="1780"/>
      <c r="B44" s="1780"/>
      <c r="C44" s="369" t="s">
        <v>1148</v>
      </c>
      <c r="D44" s="2462"/>
      <c r="E44" s="2204"/>
      <c r="F44" s="2383"/>
      <c r="G44" s="2427"/>
      <c r="H44" s="1500"/>
      <c r="I44" s="651" t="s">
        <v>1149</v>
      </c>
      <c r="J44" s="571"/>
      <c r="K44" s="1500"/>
      <c r="L44" s="214"/>
      <c r="M44" s="2170"/>
      <c r="N44" s="334"/>
      <c r="O44" s="1624"/>
      <c r="P44" s="1624"/>
      <c r="AH44" s="1631">
        <v>0</v>
      </c>
    </row>
    <row s="1635" customFormat="1" customHeight="1" ht="0.75" hidden="1">
      <c r="A45" s="1780"/>
      <c r="B45" s="1780"/>
      <c r="C45" s="369" t="s">
        <v>1155</v>
      </c>
      <c r="D45" s="2462"/>
      <c r="E45" s="2204"/>
      <c r="F45" s="2383"/>
      <c r="G45" s="400"/>
      <c r="H45" s="1500"/>
      <c r="I45" s="651"/>
      <c r="J45" s="571"/>
      <c r="K45" s="1500"/>
      <c r="L45" s="214"/>
      <c r="M45" s="2170"/>
      <c r="N45" s="334"/>
      <c r="O45" s="1624"/>
      <c r="P45" s="1624"/>
      <c r="AH45" s="1631">
        <v>0</v>
      </c>
    </row>
    <row s="1635" customFormat="1" customHeight="1" ht="18.75" hidden="1">
      <c r="A46" s="1780" t="s">
        <v>204</v>
      </c>
      <c r="B46" s="1780" t="s">
        <v>205</v>
      </c>
      <c r="C46" s="369"/>
      <c r="D46" s="2462"/>
      <c r="E46" s="2204"/>
      <c r="F46" s="2383" t="str">
        <f>INDEX(PT_DIFFERENTIATION_VTAR,MATCH(A46,PT_DIFFERENTIATION_VTAR_ID,0))</f>
        <v>Плата за подключение (технологическое присоединение) к системе теплоснабжения</v>
      </c>
      <c r="G46" s="2427" t="str">
        <f>INDEX(PT_DIFFERENTIATION_NTAR,MATCH(B46,PT_DIFFERENTIATION_NTAR_ID,0))</f>
        <v/>
      </c>
      <c r="H46" s="1862"/>
      <c r="I46" s="1739"/>
      <c r="J46" s="1773"/>
      <c r="K46" s="1865"/>
      <c r="L46" s="1862" t="s">
        <v>311</v>
      </c>
      <c r="M46" s="2170"/>
      <c r="N46" s="334"/>
      <c r="O46" s="1624"/>
      <c r="P46" s="1624"/>
      <c r="AH46" s="1631">
        <v>0</v>
      </c>
    </row>
    <row s="1635" customFormat="1" customHeight="1" ht="18.75" hidden="1">
      <c r="A47" s="1780"/>
      <c r="B47" s="1780"/>
      <c r="C47" s="369" t="s">
        <v>1148</v>
      </c>
      <c r="D47" s="2462"/>
      <c r="E47" s="2204"/>
      <c r="F47" s="2383"/>
      <c r="G47" s="2427"/>
      <c r="H47" s="1500"/>
      <c r="I47" s="651" t="s">
        <v>1149</v>
      </c>
      <c r="J47" s="571"/>
      <c r="K47" s="1500"/>
      <c r="L47" s="214"/>
      <c r="M47" s="2170"/>
      <c r="N47" s="334"/>
      <c r="O47" s="1624"/>
      <c r="P47" s="1624"/>
      <c r="AH47" s="1631">
        <v>0</v>
      </c>
    </row>
    <row s="1635" customFormat="1" customHeight="1" ht="0.75" hidden="1">
      <c r="A48" s="1780"/>
      <c r="B48" s="1780"/>
      <c r="C48" s="369" t="s">
        <v>1155</v>
      </c>
      <c r="D48" s="2462"/>
      <c r="E48" s="2204"/>
      <c r="F48" s="2383"/>
      <c r="G48" s="400"/>
      <c r="H48" s="1500"/>
      <c r="I48" s="651"/>
      <c r="J48" s="571"/>
      <c r="K48" s="1500"/>
      <c r="L48" s="214"/>
      <c r="M48" s="2170"/>
      <c r="N48" s="334"/>
      <c r="O48" s="1624"/>
      <c r="P48" s="1624"/>
      <c r="AH48" s="1631">
        <v>0</v>
      </c>
    </row>
    <row s="1635" customFormat="1" customHeight="1" ht="18.75" hidden="1">
      <c r="A49" s="1780" t="s">
        <v>210</v>
      </c>
      <c r="B49" s="1780" t="s">
        <v>211</v>
      </c>
      <c r="C49" s="369"/>
      <c r="D49" s="2462"/>
      <c r="E49" s="2204"/>
      <c r="F49" s="2383" t="str">
        <f>INDEX(PT_DIFFERENTIATION_VTAR,MATCH(A49,PT_DIFFERENTIATION_VTAR_ID,0))</f>
        <v>Плата за подключение (технологическое присоединение) к системе теплоснабжения (индивидуальная)</v>
      </c>
      <c r="G49" s="2427" t="str">
        <f>INDEX(PT_DIFFERENTIATION_NTAR,MATCH(B49,PT_DIFFERENTIATION_NTAR_ID,0))</f>
        <v/>
      </c>
      <c r="H49" s="1989"/>
      <c r="I49" s="1739"/>
      <c r="J49" s="1773"/>
      <c r="K49" s="1865"/>
      <c r="L49" s="1989" t="s">
        <v>311</v>
      </c>
      <c r="M49" s="2170"/>
      <c r="N49" s="334"/>
      <c r="O49" s="1624"/>
      <c r="P49" s="1624"/>
      <c r="AH49" s="1631">
        <v>0</v>
      </c>
    </row>
    <row s="1635" customFormat="1" customHeight="1" ht="18.75" hidden="1">
      <c r="A50" s="1780"/>
      <c r="B50" s="1780"/>
      <c r="C50" s="369" t="s">
        <v>1148</v>
      </c>
      <c r="D50" s="2462"/>
      <c r="E50" s="2204"/>
      <c r="F50" s="2383"/>
      <c r="G50" s="2427"/>
      <c r="H50" s="1500"/>
      <c r="I50" s="651" t="s">
        <v>1149</v>
      </c>
      <c r="J50" s="571"/>
      <c r="K50" s="1500"/>
      <c r="L50" s="214"/>
      <c r="M50" s="2170"/>
      <c r="N50" s="334"/>
      <c r="O50" s="1624"/>
      <c r="P50" s="1624"/>
      <c r="AH50" s="1631">
        <v>0</v>
      </c>
    </row>
    <row s="1635" customFormat="1" customHeight="1" ht="0.75" hidden="1">
      <c r="A51" s="1780"/>
      <c r="B51" s="1780"/>
      <c r="C51" s="369" t="s">
        <v>1155</v>
      </c>
      <c r="D51" s="2462"/>
      <c r="E51" s="2204"/>
      <c r="F51" s="2383"/>
      <c r="G51" s="400"/>
      <c r="H51" s="1500"/>
      <c r="I51" s="651"/>
      <c r="J51" s="571"/>
      <c r="K51" s="1500"/>
      <c r="L51" s="214"/>
      <c r="M51" s="2170"/>
      <c r="N51" s="334"/>
      <c r="O51" s="1624"/>
      <c r="P51" s="1624"/>
      <c r="AH51" s="1631">
        <v>0</v>
      </c>
    </row>
    <row s="1635" customFormat="1" customHeight="1" ht="18.75" hidden="1">
      <c r="A52" s="1780" t="s">
        <v>230</v>
      </c>
      <c r="B52" s="1780" t="s">
        <v>231</v>
      </c>
      <c r="C52" s="369"/>
      <c r="D52" s="2462"/>
      <c r="E52" s="2204"/>
      <c r="F52" s="2383" t="str">
        <f>INDEX(PT_DIFFERENTIATION_VTAR,MATCH(A52,PT_DIFFERENTIATION_VTAR_ID,0))</f>
        <v>Тариф на питьевую воду (питьевое водоснабжение)</v>
      </c>
      <c r="G52" s="2427" t="str">
        <f>INDEX(PT_DIFFERENTIATION_NTAR,MATCH(B52,PT_DIFFERENTIATION_NTAR_ID,0))</f>
        <v/>
      </c>
      <c r="H52" s="1862"/>
      <c r="I52" s="1739"/>
      <c r="J52" s="1773"/>
      <c r="K52" s="1865"/>
      <c r="L52" s="1862" t="s">
        <v>311</v>
      </c>
      <c r="M52" s="2170"/>
      <c r="N52" s="334"/>
      <c r="O52" s="1624"/>
      <c r="P52" s="1624"/>
      <c r="AH52" s="1631">
        <v>0</v>
      </c>
    </row>
    <row s="1635" customFormat="1" customHeight="1" ht="18.75" hidden="1">
      <c r="A53" s="1780"/>
      <c r="B53" s="1780"/>
      <c r="C53" s="369" t="s">
        <v>1148</v>
      </c>
      <c r="D53" s="2462"/>
      <c r="E53" s="2204"/>
      <c r="F53" s="2383"/>
      <c r="G53" s="2427"/>
      <c r="H53" s="1500"/>
      <c r="I53" s="651" t="s">
        <v>1149</v>
      </c>
      <c r="J53" s="571"/>
      <c r="K53" s="1500"/>
      <c r="L53" s="214"/>
      <c r="M53" s="2170"/>
      <c r="N53" s="334"/>
      <c r="O53" s="1624"/>
      <c r="P53" s="1624"/>
      <c r="AH53" s="1631">
        <v>0</v>
      </c>
    </row>
    <row s="1635" customFormat="1" customHeight="1" ht="0.75" hidden="1">
      <c r="A54" s="1780"/>
      <c r="B54" s="1780"/>
      <c r="C54" s="369" t="s">
        <v>1155</v>
      </c>
      <c r="D54" s="2462"/>
      <c r="E54" s="2204"/>
      <c r="F54" s="2383"/>
      <c r="G54" s="400"/>
      <c r="H54" s="1500"/>
      <c r="I54" s="651"/>
      <c r="J54" s="571"/>
      <c r="K54" s="1500"/>
      <c r="L54" s="214"/>
      <c r="M54" s="2170"/>
      <c r="N54" s="334"/>
      <c r="O54" s="1624"/>
      <c r="P54" s="1624"/>
      <c r="AH54" s="1631">
        <v>0</v>
      </c>
    </row>
    <row s="1635" customFormat="1" customHeight="1" ht="18.75" hidden="1">
      <c r="A55" s="1780" t="s">
        <v>235</v>
      </c>
      <c r="B55" s="1780" t="s">
        <v>236</v>
      </c>
      <c r="C55" s="369"/>
      <c r="D55" s="2462"/>
      <c r="E55" s="2204"/>
      <c r="F55" s="2383" t="str">
        <f>INDEX(PT_DIFFERENTIATION_VTAR,MATCH(A55,PT_DIFFERENTIATION_VTAR_ID,0))</f>
        <v>Тариф на техническую воду</v>
      </c>
      <c r="G55" s="2427" t="str">
        <f>INDEX(PT_DIFFERENTIATION_NTAR,MATCH(B55,PT_DIFFERENTIATION_NTAR_ID,0))</f>
        <v/>
      </c>
      <c r="H55" s="1862"/>
      <c r="I55" s="1739"/>
      <c r="J55" s="1773"/>
      <c r="K55" s="1865"/>
      <c r="L55" s="1862" t="s">
        <v>311</v>
      </c>
      <c r="M55" s="2170"/>
      <c r="N55" s="334"/>
      <c r="O55" s="1624"/>
      <c r="P55" s="1624"/>
      <c r="AH55" s="1631">
        <v>0</v>
      </c>
    </row>
    <row s="1635" customFormat="1" customHeight="1" ht="18.75" hidden="1">
      <c r="A56" s="1780"/>
      <c r="B56" s="1780"/>
      <c r="C56" s="369" t="s">
        <v>1148</v>
      </c>
      <c r="D56" s="2462"/>
      <c r="E56" s="2204"/>
      <c r="F56" s="2383"/>
      <c r="G56" s="2427"/>
      <c r="H56" s="1500"/>
      <c r="I56" s="651" t="s">
        <v>1149</v>
      </c>
      <c r="J56" s="571"/>
      <c r="K56" s="1500"/>
      <c r="L56" s="214"/>
      <c r="M56" s="2170"/>
      <c r="N56" s="334"/>
      <c r="O56" s="1624"/>
      <c r="P56" s="1624"/>
      <c r="AH56" s="1631">
        <v>0</v>
      </c>
    </row>
    <row s="1635" customFormat="1" customHeight="1" ht="0.75" hidden="1">
      <c r="A57" s="1780"/>
      <c r="B57" s="1780"/>
      <c r="C57" s="369" t="s">
        <v>1155</v>
      </c>
      <c r="D57" s="2462"/>
      <c r="E57" s="2204"/>
      <c r="F57" s="2383"/>
      <c r="G57" s="400"/>
      <c r="H57" s="1500"/>
      <c r="I57" s="651"/>
      <c r="J57" s="571"/>
      <c r="K57" s="1500"/>
      <c r="L57" s="214"/>
      <c r="M57" s="2170"/>
      <c r="N57" s="334"/>
      <c r="O57" s="1624"/>
      <c r="P57" s="1624"/>
      <c r="AH57" s="1631">
        <v>0</v>
      </c>
    </row>
    <row s="1635" customFormat="1" customHeight="1" ht="18.75" hidden="1">
      <c r="A58" s="1780" t="s">
        <v>240</v>
      </c>
      <c r="B58" s="1780" t="s">
        <v>241</v>
      </c>
      <c r="C58" s="369"/>
      <c r="D58" s="2462"/>
      <c r="E58" s="2204"/>
      <c r="F58" s="2383" t="str">
        <f>INDEX(PT_DIFFERENTIATION_VTAR,MATCH(A58,PT_DIFFERENTIATION_VTAR_ID,0))</f>
        <v>Тариф на транспортировку воды</v>
      </c>
      <c r="G58" s="2427" t="str">
        <f>INDEX(PT_DIFFERENTIATION_NTAR,MATCH(B58,PT_DIFFERENTIATION_NTAR_ID,0))</f>
        <v/>
      </c>
      <c r="H58" s="1862"/>
      <c r="I58" s="1739"/>
      <c r="J58" s="1773"/>
      <c r="K58" s="1865"/>
      <c r="L58" s="1862" t="s">
        <v>311</v>
      </c>
      <c r="M58" s="2170"/>
      <c r="N58" s="334"/>
      <c r="O58" s="1624"/>
      <c r="P58" s="1624"/>
      <c r="AH58" s="1631">
        <v>0</v>
      </c>
    </row>
    <row s="1635" customFormat="1" customHeight="1" ht="18.75" hidden="1">
      <c r="A59" s="1780"/>
      <c r="B59" s="1780"/>
      <c r="C59" s="369" t="s">
        <v>1148</v>
      </c>
      <c r="D59" s="2462"/>
      <c r="E59" s="2204"/>
      <c r="F59" s="2383"/>
      <c r="G59" s="2427"/>
      <c r="H59" s="1500"/>
      <c r="I59" s="651" t="s">
        <v>1149</v>
      </c>
      <c r="J59" s="571"/>
      <c r="K59" s="1500"/>
      <c r="L59" s="214"/>
      <c r="M59" s="2170"/>
      <c r="N59" s="334"/>
      <c r="O59" s="1624"/>
      <c r="P59" s="1624"/>
      <c r="AH59" s="1631">
        <v>0</v>
      </c>
    </row>
    <row s="1635" customFormat="1" customHeight="1" ht="0.75" hidden="1">
      <c r="A60" s="1780"/>
      <c r="B60" s="1780"/>
      <c r="C60" s="369" t="s">
        <v>1155</v>
      </c>
      <c r="D60" s="2462"/>
      <c r="E60" s="2204"/>
      <c r="F60" s="2383"/>
      <c r="G60" s="400"/>
      <c r="H60" s="1500"/>
      <c r="I60" s="651"/>
      <c r="J60" s="571"/>
      <c r="K60" s="1500"/>
      <c r="L60" s="214"/>
      <c r="M60" s="2170"/>
      <c r="N60" s="334"/>
      <c r="O60" s="1624"/>
      <c r="P60" s="1624"/>
      <c r="AH60" s="1631">
        <v>0</v>
      </c>
    </row>
    <row s="1635" customFormat="1" customHeight="1" ht="18.75" hidden="1">
      <c r="A61" s="1780" t="s">
        <v>245</v>
      </c>
      <c r="B61" s="1780" t="s">
        <v>246</v>
      </c>
      <c r="C61" s="369"/>
      <c r="D61" s="2462"/>
      <c r="E61" s="2204"/>
      <c r="F61" s="2383" t="str">
        <f>INDEX(PT_DIFFERENTIATION_VTAR,MATCH(A61,PT_DIFFERENTIATION_VTAR_ID,0))</f>
        <v>Тариф на подвоз воды</v>
      </c>
      <c r="G61" s="2427" t="str">
        <f>INDEX(PT_DIFFERENTIATION_NTAR,MATCH(B61,PT_DIFFERENTIATION_NTAR_ID,0))</f>
        <v/>
      </c>
      <c r="H61" s="1862"/>
      <c r="I61" s="1739"/>
      <c r="J61" s="1773"/>
      <c r="K61" s="1865"/>
      <c r="L61" s="1862" t="s">
        <v>311</v>
      </c>
      <c r="M61" s="2170"/>
      <c r="N61" s="334"/>
      <c r="O61" s="1624"/>
      <c r="P61" s="1624"/>
      <c r="AH61" s="1631">
        <v>0</v>
      </c>
    </row>
    <row s="1635" customFormat="1" customHeight="1" ht="18.75" hidden="1">
      <c r="A62" s="1780"/>
      <c r="B62" s="1780"/>
      <c r="C62" s="369" t="s">
        <v>1148</v>
      </c>
      <c r="D62" s="2462"/>
      <c r="E62" s="2204"/>
      <c r="F62" s="2383"/>
      <c r="G62" s="2427"/>
      <c r="H62" s="1500"/>
      <c r="I62" s="651" t="s">
        <v>1149</v>
      </c>
      <c r="J62" s="571"/>
      <c r="K62" s="1500"/>
      <c r="L62" s="214"/>
      <c r="M62" s="2170"/>
      <c r="N62" s="334"/>
      <c r="O62" s="1624"/>
      <c r="P62" s="1624"/>
      <c r="AH62" s="1631">
        <v>0</v>
      </c>
    </row>
    <row s="1635" customFormat="1" customHeight="1" ht="0.75" hidden="1">
      <c r="A63" s="1780"/>
      <c r="B63" s="1780"/>
      <c r="C63" s="369" t="s">
        <v>1155</v>
      </c>
      <c r="D63" s="2462"/>
      <c r="E63" s="2204"/>
      <c r="F63" s="2383"/>
      <c r="G63" s="400"/>
      <c r="H63" s="1500"/>
      <c r="I63" s="651"/>
      <c r="J63" s="571"/>
      <c r="K63" s="1500"/>
      <c r="L63" s="214"/>
      <c r="M63" s="2170"/>
      <c r="N63" s="334"/>
      <c r="O63" s="1624"/>
      <c r="P63" s="1624"/>
      <c r="AH63" s="1631">
        <v>0</v>
      </c>
    </row>
    <row s="1635" customFormat="1" customHeight="1" ht="18.75" hidden="1">
      <c r="A64" s="1780" t="s">
        <v>250</v>
      </c>
      <c r="B64" s="1780" t="s">
        <v>251</v>
      </c>
      <c r="C64" s="369"/>
      <c r="D64" s="2462"/>
      <c r="E64" s="2204"/>
      <c r="F64" s="2383"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27" t="str">
        <f>INDEX(PT_DIFFERENTIATION_NTAR,MATCH(B64,PT_DIFFERENTIATION_NTAR_ID,0))</f>
        <v/>
      </c>
      <c r="H64" s="1862"/>
      <c r="I64" s="1739"/>
      <c r="J64" s="1773"/>
      <c r="K64" s="1865"/>
      <c r="L64" s="1862" t="s">
        <v>311</v>
      </c>
      <c r="M64" s="2170"/>
      <c r="N64" s="334"/>
      <c r="O64" s="1624"/>
      <c r="P64" s="1624"/>
      <c r="AH64" s="1631">
        <v>0</v>
      </c>
    </row>
    <row s="1635" customFormat="1" customHeight="1" ht="18.75" hidden="1">
      <c r="A65" s="1780"/>
      <c r="B65" s="1780"/>
      <c r="C65" s="369" t="s">
        <v>1148</v>
      </c>
      <c r="D65" s="2462"/>
      <c r="E65" s="2204"/>
      <c r="F65" s="2383"/>
      <c r="G65" s="2427"/>
      <c r="H65" s="1500"/>
      <c r="I65" s="651" t="s">
        <v>1149</v>
      </c>
      <c r="J65" s="571"/>
      <c r="K65" s="1500"/>
      <c r="L65" s="214"/>
      <c r="M65" s="2170"/>
      <c r="N65" s="334"/>
      <c r="O65" s="1624"/>
      <c r="P65" s="1624"/>
      <c r="AH65" s="1631">
        <v>0</v>
      </c>
    </row>
    <row s="1635" customFormat="1" customHeight="1" ht="0.75" hidden="1">
      <c r="A66" s="1780"/>
      <c r="B66" s="1780"/>
      <c r="C66" s="369" t="s">
        <v>1155</v>
      </c>
      <c r="D66" s="2462"/>
      <c r="E66" s="2204"/>
      <c r="F66" s="2383"/>
      <c r="G66" s="400"/>
      <c r="H66" s="1500"/>
      <c r="I66" s="651"/>
      <c r="J66" s="571"/>
      <c r="K66" s="1500"/>
      <c r="L66" s="214"/>
      <c r="M66" s="2170"/>
      <c r="N66" s="334"/>
      <c r="O66" s="1624"/>
      <c r="P66" s="1624"/>
      <c r="AH66" s="1631">
        <v>0</v>
      </c>
    </row>
    <row s="1635" customFormat="1" customHeight="1" ht="18.75" hidden="1">
      <c r="A67" s="1780" t="s">
        <v>255</v>
      </c>
      <c r="B67" s="1780" t="s">
        <v>256</v>
      </c>
      <c r="C67" s="369"/>
      <c r="D67" s="2462"/>
      <c r="E67" s="2204"/>
      <c r="F67" s="2383" t="str">
        <f>INDEX(PT_DIFFERENTIATION_VTAR,MATCH(A67,PT_DIFFERENTIATION_VTAR_ID,0))</f>
        <v>Тариф на горячую воду (горячее водоснабжение)</v>
      </c>
      <c r="G67" s="2427" t="str">
        <f>INDEX(PT_DIFFERENTIATION_NTAR,MATCH(B67,PT_DIFFERENTIATION_NTAR_ID,0))</f>
        <v/>
      </c>
      <c r="H67" s="1862"/>
      <c r="I67" s="1739"/>
      <c r="J67" s="1773"/>
      <c r="K67" s="1865"/>
      <c r="L67" s="1862" t="s">
        <v>311</v>
      </c>
      <c r="M67" s="2170"/>
      <c r="N67" s="334"/>
      <c r="O67" s="1624"/>
      <c r="P67" s="1624"/>
      <c r="AH67" s="1631">
        <v>0</v>
      </c>
    </row>
    <row s="1635" customFormat="1" customHeight="1" ht="18.75" hidden="1">
      <c r="A68" s="1780"/>
      <c r="B68" s="1780"/>
      <c r="C68" s="369" t="s">
        <v>1148</v>
      </c>
      <c r="D68" s="2462"/>
      <c r="E68" s="2204"/>
      <c r="F68" s="2383"/>
      <c r="G68" s="2427"/>
      <c r="H68" s="1500"/>
      <c r="I68" s="651" t="s">
        <v>1149</v>
      </c>
      <c r="J68" s="571"/>
      <c r="K68" s="1500"/>
      <c r="L68" s="214"/>
      <c r="M68" s="2170"/>
      <c r="N68" s="334"/>
      <c r="O68" s="1624"/>
      <c r="P68" s="1624"/>
      <c r="AH68" s="1631">
        <v>0</v>
      </c>
    </row>
    <row s="1635" customFormat="1" customHeight="1" ht="0.75" hidden="1">
      <c r="A69" s="1780"/>
      <c r="B69" s="1780"/>
      <c r="C69" s="369" t="s">
        <v>1155</v>
      </c>
      <c r="D69" s="2462"/>
      <c r="E69" s="2204"/>
      <c r="F69" s="2383"/>
      <c r="G69" s="400"/>
      <c r="H69" s="1500"/>
      <c r="I69" s="651"/>
      <c r="J69" s="571"/>
      <c r="K69" s="1500"/>
      <c r="L69" s="214"/>
      <c r="M69" s="2170"/>
      <c r="N69" s="334"/>
      <c r="O69" s="1624"/>
      <c r="P69" s="1624"/>
      <c r="AH69" s="1631">
        <v>0</v>
      </c>
    </row>
    <row s="1635" customFormat="1" customHeight="1" ht="18.75" hidden="1">
      <c r="A70" s="1780" t="s">
        <v>260</v>
      </c>
      <c r="B70" s="1780" t="s">
        <v>261</v>
      </c>
      <c r="C70" s="369"/>
      <c r="D70" s="2462"/>
      <c r="E70" s="2204"/>
      <c r="F70" s="2383" t="str">
        <f>INDEX(PT_DIFFERENTIATION_VTAR,MATCH(A70,PT_DIFFERENTIATION_VTAR_ID,0))</f>
        <v>Тариф на транспортировку горячей воды</v>
      </c>
      <c r="G70" s="2427" t="str">
        <f>INDEX(PT_DIFFERENTIATION_NTAR,MATCH(B70,PT_DIFFERENTIATION_NTAR_ID,0))</f>
        <v/>
      </c>
      <c r="H70" s="1862"/>
      <c r="I70" s="1739"/>
      <c r="J70" s="1773"/>
      <c r="K70" s="1865"/>
      <c r="L70" s="1862" t="s">
        <v>311</v>
      </c>
      <c r="M70" s="2170"/>
      <c r="N70" s="334"/>
      <c r="O70" s="1624"/>
      <c r="P70" s="1624"/>
      <c r="AH70" s="1631">
        <v>0</v>
      </c>
    </row>
    <row s="1635" customFormat="1" customHeight="1" ht="18.75" hidden="1">
      <c r="A71" s="1780"/>
      <c r="B71" s="1780"/>
      <c r="C71" s="369" t="s">
        <v>1148</v>
      </c>
      <c r="D71" s="2462"/>
      <c r="E71" s="2204"/>
      <c r="F71" s="2383"/>
      <c r="G71" s="2427"/>
      <c r="H71" s="1500"/>
      <c r="I71" s="651" t="s">
        <v>1149</v>
      </c>
      <c r="J71" s="571"/>
      <c r="K71" s="1500"/>
      <c r="L71" s="214"/>
      <c r="M71" s="2170"/>
      <c r="N71" s="334"/>
      <c r="O71" s="1624"/>
      <c r="P71" s="1624"/>
      <c r="AH71" s="1631">
        <v>0</v>
      </c>
    </row>
    <row s="1635" customFormat="1" customHeight="1" ht="0.75" hidden="1">
      <c r="A72" s="1780"/>
      <c r="B72" s="1780"/>
      <c r="C72" s="369" t="s">
        <v>1155</v>
      </c>
      <c r="D72" s="2462"/>
      <c r="E72" s="2204"/>
      <c r="F72" s="2383"/>
      <c r="G72" s="400"/>
      <c r="H72" s="1500"/>
      <c r="I72" s="651"/>
      <c r="J72" s="571"/>
      <c r="K72" s="1500"/>
      <c r="L72" s="214"/>
      <c r="M72" s="2170"/>
      <c r="N72" s="334"/>
      <c r="O72" s="1624"/>
      <c r="P72" s="1624"/>
      <c r="AH72" s="1631">
        <v>0</v>
      </c>
    </row>
    <row s="1635" customFormat="1" customHeight="1" ht="18.75" hidden="1">
      <c r="A73" s="1780" t="s">
        <v>265</v>
      </c>
      <c r="B73" s="1780" t="s">
        <v>266</v>
      </c>
      <c r="C73" s="369"/>
      <c r="D73" s="2462"/>
      <c r="E73" s="2204"/>
      <c r="F73" s="2383" t="str">
        <f>INDEX(PT_DIFFERENTIATION_VTAR,MATCH(A73,PT_DIFFERENTIATION_VTAR_ID,0))</f>
        <v>Тариф на подключение (технологическое присоединение) к централизованной системе горячего водоснабжения</v>
      </c>
      <c r="G73" s="2427" t="str">
        <f>INDEX(PT_DIFFERENTIATION_NTAR,MATCH(B73,PT_DIFFERENTIATION_NTAR_ID,0))</f>
        <v/>
      </c>
      <c r="H73" s="1862"/>
      <c r="I73" s="1739"/>
      <c r="J73" s="1773"/>
      <c r="K73" s="1865"/>
      <c r="L73" s="1862" t="s">
        <v>311</v>
      </c>
      <c r="M73" s="2170"/>
      <c r="N73" s="334"/>
      <c r="O73" s="1624"/>
      <c r="P73" s="1624"/>
      <c r="AH73" s="1631">
        <v>0</v>
      </c>
    </row>
    <row s="1635" customFormat="1" customHeight="1" ht="18.75" hidden="1">
      <c r="A74" s="1780"/>
      <c r="B74" s="1780"/>
      <c r="C74" s="369" t="s">
        <v>1148</v>
      </c>
      <c r="D74" s="2462"/>
      <c r="E74" s="2204"/>
      <c r="F74" s="2383"/>
      <c r="G74" s="2427"/>
      <c r="H74" s="1500"/>
      <c r="I74" s="651" t="s">
        <v>1149</v>
      </c>
      <c r="J74" s="571"/>
      <c r="K74" s="1500"/>
      <c r="L74" s="214"/>
      <c r="M74" s="2170"/>
      <c r="N74" s="334"/>
      <c r="O74" s="1624"/>
      <c r="P74" s="1624"/>
      <c r="AH74" s="1631">
        <v>0</v>
      </c>
    </row>
    <row s="1635" customFormat="1" customHeight="1" ht="0.75" hidden="1">
      <c r="A75" s="1780"/>
      <c r="B75" s="1780"/>
      <c r="C75" s="369" t="s">
        <v>1155</v>
      </c>
      <c r="D75" s="2462"/>
      <c r="E75" s="2204"/>
      <c r="F75" s="2383"/>
      <c r="G75" s="400"/>
      <c r="H75" s="1500"/>
      <c r="I75" s="651"/>
      <c r="J75" s="571"/>
      <c r="K75" s="1500"/>
      <c r="L75" s="214"/>
      <c r="M75" s="2170"/>
      <c r="N75" s="334"/>
      <c r="O75" s="1624"/>
      <c r="P75" s="1624"/>
      <c r="AH75" s="1631">
        <v>0</v>
      </c>
    </row>
    <row s="1635" customFormat="1" customHeight="1" ht="18.75" hidden="1">
      <c r="A76" s="1780" t="s">
        <v>270</v>
      </c>
      <c r="B76" s="1780" t="s">
        <v>271</v>
      </c>
      <c r="C76" s="369"/>
      <c r="D76" s="2462"/>
      <c r="E76" s="2204"/>
      <c r="F76" s="2383" t="str">
        <f>INDEX(PT_DIFFERENTIATION_VTAR,MATCH(A76,PT_DIFFERENTIATION_VTAR_ID,0))</f>
        <v>Тариф на водоотведение</v>
      </c>
      <c r="G76" s="2427" t="str">
        <f>INDEX(PT_DIFFERENTIATION_NTAR,MATCH(B76,PT_DIFFERENTIATION_NTAR_ID,0))</f>
        <v/>
      </c>
      <c r="H76" s="1862"/>
      <c r="I76" s="1739"/>
      <c r="J76" s="1773"/>
      <c r="K76" s="1865"/>
      <c r="L76" s="1862" t="s">
        <v>311</v>
      </c>
      <c r="M76" s="2170"/>
      <c r="N76" s="334"/>
      <c r="O76" s="1624"/>
      <c r="P76" s="1624"/>
      <c r="AH76" s="1631">
        <v>0</v>
      </c>
    </row>
    <row s="1635" customFormat="1" customHeight="1" ht="18.75" hidden="1">
      <c r="A77" s="1780"/>
      <c r="B77" s="1780"/>
      <c r="C77" s="369" t="s">
        <v>1148</v>
      </c>
      <c r="D77" s="2462"/>
      <c r="E77" s="2204"/>
      <c r="F77" s="2383"/>
      <c r="G77" s="2427"/>
      <c r="H77" s="1500"/>
      <c r="I77" s="651" t="s">
        <v>1149</v>
      </c>
      <c r="J77" s="571"/>
      <c r="K77" s="1500"/>
      <c r="L77" s="214"/>
      <c r="M77" s="2170"/>
      <c r="N77" s="334"/>
      <c r="O77" s="1624"/>
      <c r="P77" s="1624"/>
      <c r="AH77" s="1631">
        <v>0</v>
      </c>
    </row>
    <row s="1635" customFormat="1" customHeight="1" ht="0.75" hidden="1">
      <c r="A78" s="1780"/>
      <c r="B78" s="1780"/>
      <c r="C78" s="369" t="s">
        <v>1155</v>
      </c>
      <c r="D78" s="2462"/>
      <c r="E78" s="2204"/>
      <c r="F78" s="2383"/>
      <c r="G78" s="400"/>
      <c r="H78" s="1500"/>
      <c r="I78" s="651"/>
      <c r="J78" s="571"/>
      <c r="K78" s="1500"/>
      <c r="L78" s="214"/>
      <c r="M78" s="2170"/>
      <c r="N78" s="334"/>
      <c r="O78" s="1624"/>
      <c r="P78" s="1624"/>
      <c r="AH78" s="1631">
        <v>0</v>
      </c>
    </row>
    <row s="1635" customFormat="1" customHeight="1" ht="18.75" hidden="1">
      <c r="A79" s="1780" t="s">
        <v>275</v>
      </c>
      <c r="B79" s="1780" t="s">
        <v>276</v>
      </c>
      <c r="C79" s="369"/>
      <c r="D79" s="2462"/>
      <c r="E79" s="2204"/>
      <c r="F79" s="2383" t="str">
        <f>INDEX(PT_DIFFERENTIATION_VTAR,MATCH(A79,PT_DIFFERENTIATION_VTAR_ID,0))</f>
        <v>Тариф на транспортировку сточных вод</v>
      </c>
      <c r="G79" s="2427" t="str">
        <f>INDEX(PT_DIFFERENTIATION_NTAR,MATCH(B79,PT_DIFFERENTIATION_NTAR_ID,0))</f>
        <v/>
      </c>
      <c r="H79" s="1862"/>
      <c r="I79" s="1739"/>
      <c r="J79" s="1773"/>
      <c r="K79" s="1865"/>
      <c r="L79" s="1862" t="s">
        <v>311</v>
      </c>
      <c r="M79" s="2170"/>
      <c r="N79" s="334"/>
      <c r="O79" s="1624"/>
      <c r="P79" s="1624"/>
      <c r="AH79" s="1631">
        <v>0</v>
      </c>
    </row>
    <row s="1635" customFormat="1" customHeight="1" ht="18.75" hidden="1">
      <c r="A80" s="1780"/>
      <c r="B80" s="1780"/>
      <c r="C80" s="369" t="s">
        <v>1148</v>
      </c>
      <c r="D80" s="2462"/>
      <c r="E80" s="2204"/>
      <c r="F80" s="2383"/>
      <c r="G80" s="2427"/>
      <c r="H80" s="1500"/>
      <c r="I80" s="651" t="s">
        <v>1149</v>
      </c>
      <c r="J80" s="571"/>
      <c r="K80" s="1500"/>
      <c r="L80" s="214"/>
      <c r="M80" s="2170"/>
      <c r="N80" s="334"/>
      <c r="O80" s="1624"/>
      <c r="P80" s="1624"/>
      <c r="AH80" s="1631">
        <v>0</v>
      </c>
    </row>
    <row s="1635" customFormat="1" customHeight="1" ht="0.75" hidden="1">
      <c r="A81" s="1780"/>
      <c r="B81" s="1780"/>
      <c r="C81" s="369" t="s">
        <v>1155</v>
      </c>
      <c r="D81" s="2462"/>
      <c r="E81" s="2204"/>
      <c r="F81" s="2383"/>
      <c r="G81" s="400"/>
      <c r="H81" s="1500"/>
      <c r="I81" s="651"/>
      <c r="J81" s="571"/>
      <c r="K81" s="1500"/>
      <c r="L81" s="214"/>
      <c r="M81" s="2170"/>
      <c r="N81" s="334"/>
      <c r="O81" s="1624"/>
      <c r="P81" s="1624"/>
      <c r="AH81" s="1631">
        <v>0</v>
      </c>
    </row>
    <row s="1635" customFormat="1" customHeight="1" ht="18.75" hidden="1">
      <c r="A82" s="1780" t="s">
        <v>280</v>
      </c>
      <c r="B82" s="1780" t="s">
        <v>281</v>
      </c>
      <c r="C82" s="369"/>
      <c r="D82" s="2462"/>
      <c r="E82" s="2204"/>
      <c r="F82" s="2383" t="str">
        <f>INDEX(PT_DIFFERENTIATION_VTAR,MATCH(A82,PT_DIFFERENTIATION_VTAR_ID,0))</f>
        <v>Тариф на подключение (технологическое присоединение) к централизованной системе водоотведения</v>
      </c>
      <c r="G82" s="2427" t="str">
        <f>INDEX(PT_DIFFERENTIATION_NTAR,MATCH(B82,PT_DIFFERENTIATION_NTAR_ID,0))</f>
        <v/>
      </c>
      <c r="H82" s="1862"/>
      <c r="I82" s="1739"/>
      <c r="J82" s="1773"/>
      <c r="K82" s="1865"/>
      <c r="L82" s="1862" t="s">
        <v>311</v>
      </c>
      <c r="M82" s="2170"/>
      <c r="N82" s="334"/>
      <c r="O82" s="1624"/>
      <c r="P82" s="1624"/>
      <c r="AH82" s="1631">
        <v>0</v>
      </c>
    </row>
    <row s="1635" customFormat="1" customHeight="1" ht="18.75" hidden="1">
      <c r="A83" s="1780"/>
      <c r="B83" s="1780"/>
      <c r="C83" s="369" t="s">
        <v>1148</v>
      </c>
      <c r="D83" s="2462"/>
      <c r="E83" s="2204"/>
      <c r="F83" s="2383"/>
      <c r="G83" s="2427"/>
      <c r="H83" s="1500"/>
      <c r="I83" s="651" t="s">
        <v>1149</v>
      </c>
      <c r="J83" s="571"/>
      <c r="K83" s="1500"/>
      <c r="L83" s="214"/>
      <c r="M83" s="2170"/>
      <c r="N83" s="334"/>
      <c r="O83" s="1624"/>
      <c r="P83" s="1624"/>
      <c r="AH83" s="1631">
        <v>0</v>
      </c>
    </row>
    <row s="1635" customFormat="1" customHeight="1" ht="1.05">
      <c r="A84" s="1780"/>
      <c r="B84" s="1780"/>
      <c r="C84" s="369" t="s">
        <v>1155</v>
      </c>
      <c r="D84" s="2462"/>
      <c r="E84" s="2204"/>
      <c r="F84" s="2383"/>
      <c r="G84" s="400"/>
      <c r="H84" s="1500"/>
      <c r="I84" s="651"/>
      <c r="J84" s="571"/>
      <c r="K84" s="1500"/>
      <c r="L84" s="214"/>
      <c r="M84" s="2170"/>
      <c r="N84" s="334"/>
      <c r="O84" s="1624"/>
      <c r="P84" s="1624"/>
      <c r="AH84" s="1631">
        <v>1</v>
      </c>
    </row>
    <row customHeight="1" ht="19.95">
      <c r="A85" s="1780"/>
      <c r="B85" s="1780"/>
      <c r="D85" s="376"/>
      <c r="E85" s="147" t="s">
        <v>111</v>
      </c>
      <c r="F85"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0"/>
      <c r="H85" s="2460"/>
      <c r="I85" s="2460"/>
      <c r="J85" s="2460"/>
      <c r="K85" s="2460"/>
      <c r="L85" s="2460"/>
      <c r="M85" s="297"/>
      <c r="N85" s="334"/>
      <c r="AH85" s="374">
        <v>19</v>
      </c>
    </row>
    <row customHeight="1" ht="35.699999999999996">
      <c r="A86" s="1780"/>
      <c r="B86" s="1780"/>
      <c r="D86" s="376"/>
      <c r="E86" s="399"/>
      <c r="F86" s="198" t="s">
        <v>311</v>
      </c>
      <c r="G86" s="198" t="s">
        <v>311</v>
      </c>
      <c r="H86" s="2218" t="s">
        <v>311</v>
      </c>
      <c r="I86" s="2220"/>
      <c r="J86" s="198" t="s">
        <v>311</v>
      </c>
      <c r="K86" s="198" t="s">
        <v>311</v>
      </c>
      <c r="L86" s="2646" t="s">
        <v>1156</v>
      </c>
      <c r="M86" s="345" t="s">
        <v>1157</v>
      </c>
      <c r="N86" s="334"/>
      <c r="AH86" s="374">
        <v>34</v>
      </c>
    </row>
    <row customHeight="1" ht="19.95">
      <c r="A87" s="1780"/>
      <c r="B87" s="1780"/>
      <c r="D87" s="376"/>
      <c r="E87" s="147" t="s">
        <v>91</v>
      </c>
      <c r="F87" s="2460" t="s">
        <v>1158</v>
      </c>
      <c r="G87" s="2460"/>
      <c r="H87" s="2460"/>
      <c r="I87" s="2460"/>
      <c r="J87" s="2460"/>
      <c r="K87" s="2460"/>
      <c r="L87" s="2460"/>
      <c r="M87" s="297"/>
      <c r="N87" s="334"/>
      <c r="AH87" s="374">
        <v>19</v>
      </c>
    </row>
    <row s="1635" customFormat="1" customHeight="1" ht="60.75">
      <c r="A88" s="1780" t="s">
        <v>158</v>
      </c>
      <c r="B88" s="1780" t="s">
        <v>159</v>
      </c>
      <c r="C88" s="369"/>
      <c r="D88" s="2462"/>
      <c r="E88" s="2204"/>
      <c r="F88" s="2383"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7" t="str">
        <f>INDEX(PT_DIFFERENTIATION_NTAR,MATCH(B88,PT_DIFFERENTIATION_NTAR_ID,0))</f>
        <v>тепловая энергия (мощность) на коллекторах источника тепловой энергии</v>
      </c>
      <c r="H88" s="1862"/>
      <c r="I88" s="1739">
        <v>46023.615694444445</v>
      </c>
      <c r="J88" s="1773">
        <v>46203.61577546296</v>
      </c>
      <c r="K88" s="1778">
        <v>673717.78073</v>
      </c>
      <c r="L88" s="1862" t="s">
        <v>311</v>
      </c>
      <c r="M8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4"/>
      <c r="O88" s="1624"/>
      <c r="P88" s="1624"/>
      <c r="AH88" s="1631">
        <v>0</v>
      </c>
    </row>
    <row s="1635" customFormat="1" customHeight="1" ht="56.25">
      <c r="A89" s="1823"/>
      <c r="B89" s="1823"/>
      <c r="C89" s="1687"/>
      <c r="D89" s="344"/>
      <c r="E89" s="1031"/>
      <c r="F89" s="1031"/>
      <c r="G89" s="1031"/>
      <c r="H89" s="2577" t="s">
        <v>430</v>
      </c>
      <c r="I89" s="1739">
        <v>46204.61649305555</v>
      </c>
      <c r="J89" s="1773">
        <v>46387.61662037037</v>
      </c>
      <c r="K89" s="1778">
        <v>922000.87408</v>
      </c>
      <c r="L89" s="2271" t="s">
        <v>311</v>
      </c>
      <c r="M89" s="2318"/>
      <c r="N89" s="618"/>
      <c r="O89" s="1624"/>
      <c r="P89" s="1624"/>
      <c r="Q89" s="1635"/>
      <c r="R89" s="1635"/>
      <c r="S89" s="1635"/>
      <c r="T89" s="1635"/>
      <c r="U89" s="1635"/>
      <c r="V89" s="1635"/>
      <c r="W89" s="1635"/>
      <c r="X89" s="1635"/>
      <c r="Y89" s="1635"/>
      <c r="Z89" s="1635"/>
      <c r="AA89" s="1635"/>
      <c r="AB89" s="1635"/>
      <c r="AC89" s="1635"/>
      <c r="AD89" s="1635"/>
      <c r="AE89" s="1635"/>
      <c r="AF89" s="1635"/>
      <c r="AG89" s="1635"/>
      <c r="AH89" s="1635">
        <v>0</v>
      </c>
    </row>
    <row s="1635" customFormat="1" customHeight="1" ht="18.75">
      <c r="A90" s="1780"/>
      <c r="B90" s="1780"/>
      <c r="C90" s="369" t="s">
        <v>1150</v>
      </c>
      <c r="D90" s="2462"/>
      <c r="E90" s="2204"/>
      <c r="F90" s="2383"/>
      <c r="G90" s="2427"/>
      <c r="H90" s="1500"/>
      <c r="I90" s="651" t="s">
        <v>1149</v>
      </c>
      <c r="J90" s="571"/>
      <c r="K90" s="1500"/>
      <c r="L90" s="214"/>
      <c r="M90" s="2170"/>
      <c r="N90" s="334"/>
      <c r="O90" s="1624"/>
      <c r="P90" s="1624"/>
      <c r="AH90" s="1631">
        <v>0</v>
      </c>
    </row>
    <row s="1635" customFormat="1" customHeight="1" ht="0.75">
      <c r="A91" s="1780"/>
      <c r="B91" s="1780"/>
      <c r="C91" s="369" t="s">
        <v>1159</v>
      </c>
      <c r="D91" s="2462"/>
      <c r="E91" s="2204"/>
      <c r="F91" s="2383"/>
      <c r="G91" s="400"/>
      <c r="H91" s="1500"/>
      <c r="I91" s="651"/>
      <c r="J91" s="571"/>
      <c r="K91" s="1500"/>
      <c r="L91" s="214"/>
      <c r="M91" s="2170"/>
      <c r="N91" s="334"/>
      <c r="O91" s="1624"/>
      <c r="P91" s="1624"/>
      <c r="AH91" s="1631">
        <v>0</v>
      </c>
    </row>
    <row s="1635" customFormat="1" customHeight="1" ht="45" hidden="1">
      <c r="A92" s="1780" t="s">
        <v>168</v>
      </c>
      <c r="B92" s="1780" t="s">
        <v>169</v>
      </c>
      <c r="C92" s="369"/>
      <c r="D92" s="2462"/>
      <c r="E92" s="2204"/>
      <c r="F92" s="2383"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7" t="str">
        <f>INDEX(PT_DIFFERENTIATION_NTAR,MATCH(B92,PT_DIFFERENTIATION_NTAR_ID,0))</f>
        <v/>
      </c>
      <c r="H92" s="1862"/>
      <c r="I92" s="1739"/>
      <c r="J92" s="1773"/>
      <c r="K92" s="1778"/>
      <c r="L92" s="1862" t="s">
        <v>311</v>
      </c>
      <c r="M92" s="2171"/>
      <c r="N92" s="334"/>
      <c r="O92" s="1624"/>
      <c r="P92" s="1624"/>
      <c r="AH92" s="1631">
        <v>0</v>
      </c>
    </row>
    <row s="1635" customFormat="1" customHeight="1" ht="18.75" hidden="1">
      <c r="A93" s="1780"/>
      <c r="B93" s="1780"/>
      <c r="C93" s="369" t="s">
        <v>1150</v>
      </c>
      <c r="D93" s="2462"/>
      <c r="E93" s="2204"/>
      <c r="F93" s="2383"/>
      <c r="G93" s="2427"/>
      <c r="H93" s="1500"/>
      <c r="I93" s="651" t="s">
        <v>1149</v>
      </c>
      <c r="J93" s="571"/>
      <c r="K93" s="1500"/>
      <c r="L93" s="214"/>
      <c r="M93" s="1861"/>
      <c r="N93" s="334"/>
      <c r="O93" s="1624"/>
      <c r="P93" s="1624"/>
      <c r="AH93" s="1631">
        <v>0</v>
      </c>
    </row>
    <row s="1635" customFormat="1" customHeight="1" ht="0.75" hidden="1">
      <c r="A94" s="1780"/>
      <c r="B94" s="1780"/>
      <c r="C94" s="369" t="s">
        <v>1159</v>
      </c>
      <c r="D94" s="2462"/>
      <c r="E94" s="2204"/>
      <c r="F94" s="2383"/>
      <c r="G94" s="400"/>
      <c r="H94" s="1500"/>
      <c r="I94" s="651"/>
      <c r="J94" s="571"/>
      <c r="K94" s="1500"/>
      <c r="L94" s="214"/>
      <c r="M94" s="341"/>
      <c r="N94" s="334"/>
      <c r="O94" s="1624"/>
      <c r="P94" s="1624"/>
      <c r="AH94" s="1631">
        <v>0</v>
      </c>
    </row>
    <row s="1635" customFormat="1" customHeight="1" ht="45" hidden="1">
      <c r="A95" s="1780" t="s">
        <v>174</v>
      </c>
      <c r="B95" s="1780" t="s">
        <v>175</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311</v>
      </c>
      <c r="M95" s="341"/>
      <c r="N95" s="334"/>
      <c r="O95" s="1624"/>
      <c r="P95" s="1624"/>
      <c r="AH95" s="1631">
        <v>0</v>
      </c>
    </row>
    <row s="1635" customFormat="1" customHeight="1" ht="18.75" hidden="1">
      <c r="A96" s="1780"/>
      <c r="B96" s="1780"/>
      <c r="C96" s="369" t="s">
        <v>1150</v>
      </c>
      <c r="D96" s="2462"/>
      <c r="E96" s="2204"/>
      <c r="F96" s="2383"/>
      <c r="G96" s="2427"/>
      <c r="H96" s="1500"/>
      <c r="I96" s="651" t="s">
        <v>1149</v>
      </c>
      <c r="J96" s="571"/>
      <c r="K96" s="1500"/>
      <c r="L96" s="214"/>
      <c r="M96" s="341"/>
      <c r="N96" s="334"/>
      <c r="O96" s="1624"/>
      <c r="P96" s="1624"/>
      <c r="AH96" s="1631">
        <v>0</v>
      </c>
    </row>
    <row s="1635" customFormat="1" customHeight="1" ht="0.75" hidden="1">
      <c r="A97" s="1780"/>
      <c r="B97" s="1780"/>
      <c r="C97" s="369" t="s">
        <v>1159</v>
      </c>
      <c r="D97" s="2462"/>
      <c r="E97" s="2204"/>
      <c r="F97" s="2383"/>
      <c r="G97" s="400"/>
      <c r="H97" s="1500"/>
      <c r="I97" s="651"/>
      <c r="J97" s="571"/>
      <c r="K97" s="1500"/>
      <c r="L97" s="214"/>
      <c r="M97" s="341"/>
      <c r="N97" s="334"/>
      <c r="O97" s="1624"/>
      <c r="P97" s="1624"/>
      <c r="AH97" s="1631">
        <v>0</v>
      </c>
    </row>
    <row s="1635" customFormat="1" customHeight="1" ht="45" hidden="1">
      <c r="A98" s="1780" t="s">
        <v>180</v>
      </c>
      <c r="B98" s="1780" t="s">
        <v>181</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311</v>
      </c>
      <c r="M98" s="341"/>
      <c r="N98" s="334"/>
      <c r="O98" s="1624"/>
      <c r="P98" s="1624"/>
      <c r="AH98" s="1631">
        <v>0</v>
      </c>
    </row>
    <row s="1635" customFormat="1" customHeight="1" ht="18.75" hidden="1">
      <c r="A99" s="1780"/>
      <c r="B99" s="1780"/>
      <c r="C99" s="369" t="s">
        <v>1150</v>
      </c>
      <c r="D99" s="2462"/>
      <c r="E99" s="2204"/>
      <c r="F99" s="2383"/>
      <c r="G99" s="2427"/>
      <c r="H99" s="1500"/>
      <c r="I99" s="651" t="s">
        <v>1149</v>
      </c>
      <c r="J99" s="571"/>
      <c r="K99" s="1500"/>
      <c r="L99" s="214"/>
      <c r="M99" s="341"/>
      <c r="N99" s="334"/>
      <c r="O99" s="1624"/>
      <c r="P99" s="1624"/>
      <c r="AH99" s="1631">
        <v>0</v>
      </c>
    </row>
    <row s="1635" customFormat="1" customHeight="1" ht="0.75" hidden="1">
      <c r="A100" s="1780"/>
      <c r="B100" s="1780"/>
      <c r="C100" s="369" t="s">
        <v>1159</v>
      </c>
      <c r="D100" s="2462"/>
      <c r="E100" s="2204"/>
      <c r="F100" s="2383"/>
      <c r="G100" s="400"/>
      <c r="H100" s="1500"/>
      <c r="I100" s="651"/>
      <c r="J100" s="571"/>
      <c r="K100" s="1500"/>
      <c r="L100" s="214"/>
      <c r="M100" s="341"/>
      <c r="N100" s="334"/>
      <c r="O100" s="1624"/>
      <c r="P100" s="1624"/>
      <c r="AH100" s="1631">
        <v>0</v>
      </c>
    </row>
    <row s="1635" customFormat="1" customHeight="1" ht="18.75" hidden="1">
      <c r="A101" s="1780" t="s">
        <v>186</v>
      </c>
      <c r="B101" s="1780" t="s">
        <v>187</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311</v>
      </c>
      <c r="M101" s="341"/>
      <c r="N101" s="334"/>
      <c r="O101" s="1624"/>
      <c r="P101" s="1624"/>
      <c r="AH101" s="1631">
        <v>0</v>
      </c>
    </row>
    <row s="1635" customFormat="1" customHeight="1" ht="18.75" hidden="1">
      <c r="A102" s="1780"/>
      <c r="B102" s="1780"/>
      <c r="C102" s="369" t="s">
        <v>1150</v>
      </c>
      <c r="D102" s="2462"/>
      <c r="E102" s="2204"/>
      <c r="F102" s="2383"/>
      <c r="G102" s="2427"/>
      <c r="H102" s="1500"/>
      <c r="I102" s="651" t="s">
        <v>1149</v>
      </c>
      <c r="J102" s="571"/>
      <c r="K102" s="1500"/>
      <c r="L102" s="214"/>
      <c r="M102" s="341"/>
      <c r="N102" s="334"/>
      <c r="O102" s="1624"/>
      <c r="P102" s="1624"/>
      <c r="AH102" s="1631">
        <v>0</v>
      </c>
    </row>
    <row s="1635" customFormat="1" customHeight="1" ht="0.75" hidden="1">
      <c r="A103" s="1780"/>
      <c r="B103" s="1780"/>
      <c r="C103" s="369" t="s">
        <v>1159</v>
      </c>
      <c r="D103" s="2462"/>
      <c r="E103" s="2204"/>
      <c r="F103" s="2383"/>
      <c r="G103" s="400"/>
      <c r="H103" s="1500"/>
      <c r="I103" s="651"/>
      <c r="J103" s="571"/>
      <c r="K103" s="1500"/>
      <c r="L103" s="214"/>
      <c r="M103" s="341"/>
      <c r="N103" s="334"/>
      <c r="O103" s="1624"/>
      <c r="P103" s="1624"/>
      <c r="AH103" s="1631">
        <v>0</v>
      </c>
    </row>
    <row s="1635" customFormat="1" customHeight="1" ht="18.75" hidden="1">
      <c r="A104" s="1780" t="s">
        <v>192</v>
      </c>
      <c r="B104" s="1780" t="s">
        <v>193</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311</v>
      </c>
      <c r="M104" s="341"/>
      <c r="N104" s="334"/>
      <c r="O104" s="1624"/>
      <c r="P104" s="1624"/>
      <c r="AH104" s="1631">
        <v>0</v>
      </c>
    </row>
    <row s="1635" customFormat="1" customHeight="1" ht="18.75" hidden="1">
      <c r="A105" s="1780"/>
      <c r="B105" s="1780"/>
      <c r="C105" s="369" t="s">
        <v>1150</v>
      </c>
      <c r="D105" s="2462"/>
      <c r="E105" s="2204"/>
      <c r="F105" s="2383"/>
      <c r="G105" s="2427"/>
      <c r="H105" s="1500"/>
      <c r="I105" s="651" t="s">
        <v>1149</v>
      </c>
      <c r="J105" s="571"/>
      <c r="K105" s="1500"/>
      <c r="L105" s="214"/>
      <c r="M105" s="341"/>
      <c r="N105" s="334"/>
      <c r="O105" s="1624"/>
      <c r="P105" s="1624"/>
      <c r="AH105" s="1631">
        <v>0</v>
      </c>
    </row>
    <row s="1635" customFormat="1" customHeight="1" ht="0.75" hidden="1">
      <c r="A106" s="1780"/>
      <c r="B106" s="1780"/>
      <c r="C106" s="369" t="s">
        <v>1159</v>
      </c>
      <c r="D106" s="2462"/>
      <c r="E106" s="2204"/>
      <c r="F106" s="2383"/>
      <c r="G106" s="400"/>
      <c r="H106" s="1500"/>
      <c r="I106" s="651"/>
      <c r="J106" s="571"/>
      <c r="K106" s="1500"/>
      <c r="L106" s="214"/>
      <c r="M106" s="341"/>
      <c r="N106" s="334"/>
      <c r="O106" s="1624"/>
      <c r="P106" s="1624"/>
      <c r="AH106" s="1631">
        <v>0</v>
      </c>
    </row>
    <row s="1635" customFormat="1" customHeight="1" ht="18.75" hidden="1">
      <c r="A107" s="1780" t="s">
        <v>198</v>
      </c>
      <c r="B107" s="1780" t="s">
        <v>199</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311</v>
      </c>
      <c r="M107" s="341"/>
      <c r="N107" s="334"/>
      <c r="O107" s="1624"/>
      <c r="P107" s="1624"/>
      <c r="AH107" s="1631">
        <v>0</v>
      </c>
    </row>
    <row s="1635" customFormat="1" customHeight="1" ht="18.75" hidden="1">
      <c r="A108" s="1780"/>
      <c r="B108" s="1780"/>
      <c r="C108" s="369" t="s">
        <v>1150</v>
      </c>
      <c r="D108" s="2462"/>
      <c r="E108" s="2204"/>
      <c r="F108" s="2383"/>
      <c r="G108" s="2427"/>
      <c r="H108" s="1500"/>
      <c r="I108" s="651" t="s">
        <v>1149</v>
      </c>
      <c r="J108" s="571"/>
      <c r="K108" s="1500"/>
      <c r="L108" s="214"/>
      <c r="M108" s="341"/>
      <c r="N108" s="334"/>
      <c r="O108" s="1624"/>
      <c r="P108" s="1624"/>
      <c r="AH108" s="1631">
        <v>0</v>
      </c>
    </row>
    <row s="1635" customFormat="1" customHeight="1" ht="0.75" hidden="1">
      <c r="A109" s="1780"/>
      <c r="B109" s="1780"/>
      <c r="C109" s="369" t="s">
        <v>1159</v>
      </c>
      <c r="D109" s="2462"/>
      <c r="E109" s="2204"/>
      <c r="F109" s="2383"/>
      <c r="G109" s="400"/>
      <c r="H109" s="1500"/>
      <c r="I109" s="651"/>
      <c r="J109" s="571"/>
      <c r="K109" s="1500"/>
      <c r="L109" s="214"/>
      <c r="M109" s="341"/>
      <c r="N109" s="334"/>
      <c r="O109" s="1624"/>
      <c r="P109" s="1624"/>
      <c r="AH109" s="1631">
        <v>0</v>
      </c>
    </row>
    <row s="1635" customFormat="1" customHeight="1" ht="18.75" hidden="1">
      <c r="A110" s="1780" t="s">
        <v>204</v>
      </c>
      <c r="B110" s="1780" t="s">
        <v>205</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311</v>
      </c>
      <c r="M110" s="341"/>
      <c r="N110" s="334"/>
      <c r="O110" s="1624"/>
      <c r="P110" s="1624"/>
      <c r="AH110" s="1631">
        <v>0</v>
      </c>
    </row>
    <row s="1635" customFormat="1" customHeight="1" ht="18.75" hidden="1">
      <c r="A111" s="1780"/>
      <c r="B111" s="1780"/>
      <c r="C111" s="369" t="s">
        <v>1150</v>
      </c>
      <c r="D111" s="2462"/>
      <c r="E111" s="2204"/>
      <c r="F111" s="2383"/>
      <c r="G111" s="2427"/>
      <c r="H111" s="1500"/>
      <c r="I111" s="651" t="s">
        <v>1149</v>
      </c>
      <c r="J111" s="571"/>
      <c r="K111" s="1500"/>
      <c r="L111" s="214"/>
      <c r="M111" s="341"/>
      <c r="N111" s="334"/>
      <c r="O111" s="1624"/>
      <c r="P111" s="1624"/>
      <c r="AH111" s="1631">
        <v>0</v>
      </c>
    </row>
    <row s="1635" customFormat="1" customHeight="1" ht="0.75" hidden="1">
      <c r="A112" s="1780"/>
      <c r="B112" s="1780"/>
      <c r="C112" s="369" t="s">
        <v>1159</v>
      </c>
      <c r="D112" s="2462"/>
      <c r="E112" s="2204"/>
      <c r="F112" s="2383"/>
      <c r="G112" s="400"/>
      <c r="H112" s="1500"/>
      <c r="I112" s="651"/>
      <c r="J112" s="571"/>
      <c r="K112" s="1500"/>
      <c r="L112" s="214"/>
      <c r="M112" s="341"/>
      <c r="N112" s="334"/>
      <c r="O112" s="1624"/>
      <c r="P112" s="1624"/>
      <c r="AH112" s="1631">
        <v>0</v>
      </c>
    </row>
    <row s="1635" customFormat="1" customHeight="1" ht="18.75" hidden="1">
      <c r="A113" s="1780" t="s">
        <v>210</v>
      </c>
      <c r="B113" s="1780" t="s">
        <v>211</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311</v>
      </c>
      <c r="M113" s="341"/>
      <c r="N113" s="334"/>
      <c r="O113" s="1624"/>
      <c r="P113" s="1624"/>
      <c r="AH113" s="1631">
        <v>0</v>
      </c>
    </row>
    <row s="1635" customFormat="1" customHeight="1" ht="18.75" hidden="1">
      <c r="A114" s="1780"/>
      <c r="B114" s="1780"/>
      <c r="C114" s="369" t="s">
        <v>1150</v>
      </c>
      <c r="D114" s="2462"/>
      <c r="E114" s="2204"/>
      <c r="F114" s="2383"/>
      <c r="G114" s="2427"/>
      <c r="H114" s="1500"/>
      <c r="I114" s="651" t="s">
        <v>1149</v>
      </c>
      <c r="J114" s="571"/>
      <c r="K114" s="1500"/>
      <c r="L114" s="214"/>
      <c r="M114" s="341"/>
      <c r="N114" s="334"/>
      <c r="O114" s="1624"/>
      <c r="P114" s="1624"/>
      <c r="AH114" s="1631">
        <v>0</v>
      </c>
    </row>
    <row s="1635" customFormat="1" customHeight="1" ht="0.75" hidden="1">
      <c r="A115" s="1780"/>
      <c r="B115" s="1780"/>
      <c r="C115" s="369" t="s">
        <v>1159</v>
      </c>
      <c r="D115" s="2462"/>
      <c r="E115" s="2204"/>
      <c r="F115" s="2383"/>
      <c r="G115" s="400"/>
      <c r="H115" s="1500"/>
      <c r="I115" s="651"/>
      <c r="J115" s="571"/>
      <c r="K115" s="1500"/>
      <c r="L115" s="214"/>
      <c r="M115" s="341"/>
      <c r="N115" s="334"/>
      <c r="O115" s="1624"/>
      <c r="P115" s="1624"/>
      <c r="AH115" s="1631">
        <v>0</v>
      </c>
    </row>
    <row s="1635" customFormat="1" customHeight="1" ht="18.75" hidden="1">
      <c r="A116" s="1780" t="s">
        <v>230</v>
      </c>
      <c r="B116" s="1780" t="s">
        <v>231</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311</v>
      </c>
      <c r="M116" s="341"/>
      <c r="N116" s="334"/>
      <c r="O116" s="1624"/>
      <c r="P116" s="1624"/>
      <c r="AH116" s="1631">
        <v>0</v>
      </c>
    </row>
    <row s="1635" customFormat="1" customHeight="1" ht="18.75" hidden="1">
      <c r="A117" s="1780"/>
      <c r="B117" s="1780"/>
      <c r="C117" s="369" t="s">
        <v>1150</v>
      </c>
      <c r="D117" s="2462"/>
      <c r="E117" s="2204"/>
      <c r="F117" s="2383"/>
      <c r="G117" s="2427"/>
      <c r="H117" s="1500"/>
      <c r="I117" s="651" t="s">
        <v>1149</v>
      </c>
      <c r="J117" s="571"/>
      <c r="K117" s="1500"/>
      <c r="L117" s="214"/>
      <c r="M117" s="341"/>
      <c r="N117" s="334"/>
      <c r="O117" s="1624"/>
      <c r="P117" s="1624"/>
      <c r="AH117" s="1631">
        <v>0</v>
      </c>
    </row>
    <row s="1635" customFormat="1" customHeight="1" ht="0.75" hidden="1">
      <c r="A118" s="1780"/>
      <c r="B118" s="1780"/>
      <c r="C118" s="369" t="s">
        <v>1159</v>
      </c>
      <c r="D118" s="2462"/>
      <c r="E118" s="2204"/>
      <c r="F118" s="2383"/>
      <c r="G118" s="400"/>
      <c r="H118" s="1500"/>
      <c r="I118" s="651"/>
      <c r="J118" s="571"/>
      <c r="K118" s="1500"/>
      <c r="L118" s="214"/>
      <c r="M118" s="341"/>
      <c r="N118" s="334"/>
      <c r="O118" s="1624"/>
      <c r="P118" s="1624"/>
      <c r="AH118" s="1631">
        <v>0</v>
      </c>
    </row>
    <row s="1635" customFormat="1" customHeight="1" ht="18.75" hidden="1">
      <c r="A119" s="1780" t="s">
        <v>235</v>
      </c>
      <c r="B119" s="1780" t="s">
        <v>236</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311</v>
      </c>
      <c r="M119" s="341"/>
      <c r="N119" s="334"/>
      <c r="O119" s="1624"/>
      <c r="P119" s="1624"/>
      <c r="AH119" s="1631">
        <v>0</v>
      </c>
    </row>
    <row s="1635" customFormat="1" customHeight="1" ht="18.75" hidden="1">
      <c r="A120" s="1780"/>
      <c r="B120" s="1780"/>
      <c r="C120" s="369" t="s">
        <v>1150</v>
      </c>
      <c r="D120" s="2462"/>
      <c r="E120" s="2204"/>
      <c r="F120" s="2383"/>
      <c r="G120" s="2427"/>
      <c r="H120" s="1500"/>
      <c r="I120" s="651" t="s">
        <v>1149</v>
      </c>
      <c r="J120" s="571"/>
      <c r="K120" s="1500"/>
      <c r="L120" s="214"/>
      <c r="M120" s="341"/>
      <c r="N120" s="334"/>
      <c r="O120" s="1624"/>
      <c r="P120" s="1624"/>
      <c r="AH120" s="1631">
        <v>0</v>
      </c>
    </row>
    <row s="1635" customFormat="1" customHeight="1" ht="0.75" hidden="1">
      <c r="A121" s="1780"/>
      <c r="B121" s="1780"/>
      <c r="C121" s="369" t="s">
        <v>1159</v>
      </c>
      <c r="D121" s="2462"/>
      <c r="E121" s="2204"/>
      <c r="F121" s="2383"/>
      <c r="G121" s="400"/>
      <c r="H121" s="1500"/>
      <c r="I121" s="651"/>
      <c r="J121" s="571"/>
      <c r="K121" s="1500"/>
      <c r="L121" s="214"/>
      <c r="M121" s="341"/>
      <c r="N121" s="334"/>
      <c r="O121" s="1624"/>
      <c r="P121" s="1624"/>
      <c r="AH121" s="1631">
        <v>0</v>
      </c>
    </row>
    <row s="1635" customFormat="1" customHeight="1" ht="18.75" hidden="1">
      <c r="A122" s="1780" t="s">
        <v>240</v>
      </c>
      <c r="B122" s="1780" t="s">
        <v>241</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311</v>
      </c>
      <c r="M122" s="341"/>
      <c r="N122" s="334"/>
      <c r="O122" s="1624"/>
      <c r="P122" s="1624"/>
      <c r="AH122" s="1631">
        <v>0</v>
      </c>
    </row>
    <row s="1635" customFormat="1" customHeight="1" ht="18.75" hidden="1">
      <c r="A123" s="1780"/>
      <c r="B123" s="1780"/>
      <c r="C123" s="369" t="s">
        <v>1150</v>
      </c>
      <c r="D123" s="2462"/>
      <c r="E123" s="2204"/>
      <c r="F123" s="2383"/>
      <c r="G123" s="2427"/>
      <c r="H123" s="1500"/>
      <c r="I123" s="651" t="s">
        <v>1149</v>
      </c>
      <c r="J123" s="571"/>
      <c r="K123" s="1500"/>
      <c r="L123" s="214"/>
      <c r="M123" s="341"/>
      <c r="N123" s="334"/>
      <c r="O123" s="1624"/>
      <c r="P123" s="1624"/>
      <c r="AH123" s="1631">
        <v>0</v>
      </c>
    </row>
    <row s="1635" customFormat="1" customHeight="1" ht="0.75" hidden="1">
      <c r="A124" s="1780"/>
      <c r="B124" s="1780"/>
      <c r="C124" s="369" t="s">
        <v>1159</v>
      </c>
      <c r="D124" s="2462"/>
      <c r="E124" s="2204"/>
      <c r="F124" s="2383"/>
      <c r="G124" s="400"/>
      <c r="H124" s="1500"/>
      <c r="I124" s="651"/>
      <c r="J124" s="571"/>
      <c r="K124" s="1500"/>
      <c r="L124" s="214"/>
      <c r="M124" s="341"/>
      <c r="N124" s="334"/>
      <c r="O124" s="1624"/>
      <c r="P124" s="1624"/>
      <c r="AH124" s="1631">
        <v>0</v>
      </c>
    </row>
    <row s="1635" customFormat="1" customHeight="1" ht="18.75" hidden="1">
      <c r="A125" s="1780" t="s">
        <v>245</v>
      </c>
      <c r="B125" s="1780" t="s">
        <v>246</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311</v>
      </c>
      <c r="M125" s="341"/>
      <c r="N125" s="334"/>
      <c r="O125" s="1624"/>
      <c r="P125" s="1624"/>
      <c r="AH125" s="1631">
        <v>0</v>
      </c>
    </row>
    <row s="1635" customFormat="1" customHeight="1" ht="18.75" hidden="1">
      <c r="A126" s="1780"/>
      <c r="B126" s="1780"/>
      <c r="C126" s="369" t="s">
        <v>1150</v>
      </c>
      <c r="D126" s="2462"/>
      <c r="E126" s="2204"/>
      <c r="F126" s="2383"/>
      <c r="G126" s="2427"/>
      <c r="H126" s="1500"/>
      <c r="I126" s="651" t="s">
        <v>1149</v>
      </c>
      <c r="J126" s="571"/>
      <c r="K126" s="1500"/>
      <c r="L126" s="214"/>
      <c r="M126" s="341"/>
      <c r="N126" s="334"/>
      <c r="O126" s="1624"/>
      <c r="P126" s="1624"/>
      <c r="AH126" s="1631">
        <v>0</v>
      </c>
    </row>
    <row s="1635" customFormat="1" customHeight="1" ht="0.75" hidden="1">
      <c r="A127" s="1780"/>
      <c r="B127" s="1780"/>
      <c r="C127" s="369" t="s">
        <v>1159</v>
      </c>
      <c r="D127" s="2462"/>
      <c r="E127" s="2204"/>
      <c r="F127" s="2383"/>
      <c r="G127" s="400"/>
      <c r="H127" s="1500"/>
      <c r="I127" s="651"/>
      <c r="J127" s="571"/>
      <c r="K127" s="1500"/>
      <c r="L127" s="214"/>
      <c r="M127" s="341"/>
      <c r="N127" s="334"/>
      <c r="O127" s="1624"/>
      <c r="P127" s="1624"/>
      <c r="AH127" s="1631">
        <v>0</v>
      </c>
    </row>
    <row s="1635" customFormat="1" customHeight="1" ht="18.75" hidden="1">
      <c r="A128" s="1780" t="s">
        <v>250</v>
      </c>
      <c r="B128" s="1780" t="s">
        <v>251</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311</v>
      </c>
      <c r="M128" s="341"/>
      <c r="N128" s="334"/>
      <c r="O128" s="1624"/>
      <c r="P128" s="1624"/>
      <c r="AH128" s="1631">
        <v>0</v>
      </c>
    </row>
    <row s="1635" customFormat="1" customHeight="1" ht="18.75" hidden="1">
      <c r="A129" s="1780"/>
      <c r="B129" s="1780"/>
      <c r="C129" s="369" t="s">
        <v>1150</v>
      </c>
      <c r="D129" s="2462"/>
      <c r="E129" s="2204"/>
      <c r="F129" s="2383"/>
      <c r="G129" s="2427"/>
      <c r="H129" s="1500"/>
      <c r="I129" s="651" t="s">
        <v>1149</v>
      </c>
      <c r="J129" s="571"/>
      <c r="K129" s="1500"/>
      <c r="L129" s="214"/>
      <c r="M129" s="341"/>
      <c r="N129" s="334"/>
      <c r="O129" s="1624"/>
      <c r="P129" s="1624"/>
      <c r="AH129" s="1631">
        <v>0</v>
      </c>
    </row>
    <row s="1635" customFormat="1" customHeight="1" ht="0.75" hidden="1">
      <c r="A130" s="1780"/>
      <c r="B130" s="1780"/>
      <c r="C130" s="369" t="s">
        <v>1159</v>
      </c>
      <c r="D130" s="2462"/>
      <c r="E130" s="2204"/>
      <c r="F130" s="2383"/>
      <c r="G130" s="400"/>
      <c r="H130" s="1500"/>
      <c r="I130" s="651"/>
      <c r="J130" s="571"/>
      <c r="K130" s="1500"/>
      <c r="L130" s="214"/>
      <c r="M130" s="341"/>
      <c r="N130" s="334"/>
      <c r="O130" s="1624"/>
      <c r="P130" s="1624"/>
      <c r="AH130" s="1631">
        <v>0</v>
      </c>
    </row>
    <row s="1635" customFormat="1" customHeight="1" ht="18.75" hidden="1">
      <c r="A131" s="1780" t="s">
        <v>255</v>
      </c>
      <c r="B131" s="1780" t="s">
        <v>256</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
      </c>
      <c r="H131" s="1862"/>
      <c r="I131" s="1739"/>
      <c r="J131" s="1773"/>
      <c r="K131" s="1778"/>
      <c r="L131" s="1862" t="s">
        <v>311</v>
      </c>
      <c r="M131" s="341"/>
      <c r="N131" s="334"/>
      <c r="O131" s="1624"/>
      <c r="P131" s="1624"/>
      <c r="AH131" s="1631">
        <v>0</v>
      </c>
    </row>
    <row s="1635" customFormat="1" customHeight="1" ht="18.75" hidden="1">
      <c r="A132" s="1780"/>
      <c r="B132" s="1780"/>
      <c r="C132" s="369" t="s">
        <v>1150</v>
      </c>
      <c r="D132" s="2462"/>
      <c r="E132" s="2204"/>
      <c r="F132" s="2383"/>
      <c r="G132" s="2427"/>
      <c r="H132" s="1500"/>
      <c r="I132" s="651" t="s">
        <v>1149</v>
      </c>
      <c r="J132" s="571"/>
      <c r="K132" s="1500"/>
      <c r="L132" s="214"/>
      <c r="M132" s="341"/>
      <c r="N132" s="334"/>
      <c r="O132" s="1624"/>
      <c r="P132" s="1624"/>
      <c r="AH132" s="1631">
        <v>0</v>
      </c>
    </row>
    <row s="1635" customFormat="1" customHeight="1" ht="0.75" hidden="1">
      <c r="A133" s="1780"/>
      <c r="B133" s="1780"/>
      <c r="C133" s="369" t="s">
        <v>1159</v>
      </c>
      <c r="D133" s="2462"/>
      <c r="E133" s="2204"/>
      <c r="F133" s="2383"/>
      <c r="G133" s="400"/>
      <c r="H133" s="1500"/>
      <c r="I133" s="651"/>
      <c r="J133" s="571"/>
      <c r="K133" s="1500"/>
      <c r="L133" s="214"/>
      <c r="M133" s="341"/>
      <c r="N133" s="334"/>
      <c r="O133" s="1624"/>
      <c r="P133" s="1624"/>
      <c r="AH133" s="1631">
        <v>0</v>
      </c>
    </row>
    <row s="1635" customFormat="1" customHeight="1" ht="18.75" hidden="1">
      <c r="A134" s="1780" t="s">
        <v>260</v>
      </c>
      <c r="B134" s="1780" t="s">
        <v>261</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311</v>
      </c>
      <c r="M134" s="341"/>
      <c r="N134" s="334"/>
      <c r="O134" s="1624"/>
      <c r="P134" s="1624"/>
      <c r="AH134" s="1631">
        <v>0</v>
      </c>
    </row>
    <row s="1635" customFormat="1" customHeight="1" ht="18.75" hidden="1">
      <c r="A135" s="1780"/>
      <c r="B135" s="1780"/>
      <c r="C135" s="369" t="s">
        <v>1150</v>
      </c>
      <c r="D135" s="2462"/>
      <c r="E135" s="2204"/>
      <c r="F135" s="2383"/>
      <c r="G135" s="2427"/>
      <c r="H135" s="1500"/>
      <c r="I135" s="651" t="s">
        <v>1149</v>
      </c>
      <c r="J135" s="571"/>
      <c r="K135" s="1500"/>
      <c r="L135" s="214"/>
      <c r="M135" s="341"/>
      <c r="N135" s="334"/>
      <c r="O135" s="1624"/>
      <c r="P135" s="1624"/>
      <c r="AH135" s="1631">
        <v>0</v>
      </c>
    </row>
    <row s="1635" customFormat="1" customHeight="1" ht="0.75" hidden="1">
      <c r="A136" s="1780"/>
      <c r="B136" s="1780"/>
      <c r="C136" s="369" t="s">
        <v>1159</v>
      </c>
      <c r="D136" s="2462"/>
      <c r="E136" s="2204"/>
      <c r="F136" s="2383"/>
      <c r="G136" s="400"/>
      <c r="H136" s="1500"/>
      <c r="I136" s="651"/>
      <c r="J136" s="571"/>
      <c r="K136" s="1500"/>
      <c r="L136" s="214"/>
      <c r="M136" s="341"/>
      <c r="N136" s="334"/>
      <c r="O136" s="1624"/>
      <c r="P136" s="1624"/>
      <c r="AH136" s="1631">
        <v>0</v>
      </c>
    </row>
    <row s="1635" customFormat="1" customHeight="1" ht="18.75" hidden="1">
      <c r="A137" s="1780" t="s">
        <v>265</v>
      </c>
      <c r="B137" s="1780" t="s">
        <v>266</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311</v>
      </c>
      <c r="M137" s="341"/>
      <c r="N137" s="334"/>
      <c r="O137" s="1624"/>
      <c r="P137" s="1624"/>
      <c r="AH137" s="1631">
        <v>0</v>
      </c>
    </row>
    <row s="1635" customFormat="1" customHeight="1" ht="18.75" hidden="1">
      <c r="A138" s="1780"/>
      <c r="B138" s="1780"/>
      <c r="C138" s="369" t="s">
        <v>1150</v>
      </c>
      <c r="D138" s="2462"/>
      <c r="E138" s="2204"/>
      <c r="F138" s="2383"/>
      <c r="G138" s="2427"/>
      <c r="H138" s="1500"/>
      <c r="I138" s="651" t="s">
        <v>1149</v>
      </c>
      <c r="J138" s="571"/>
      <c r="K138" s="1500"/>
      <c r="L138" s="214"/>
      <c r="M138" s="341"/>
      <c r="N138" s="334"/>
      <c r="O138" s="1624"/>
      <c r="P138" s="1624"/>
      <c r="AH138" s="1631">
        <v>0</v>
      </c>
    </row>
    <row s="1635" customFormat="1" customHeight="1" ht="0.75" hidden="1">
      <c r="A139" s="1780"/>
      <c r="B139" s="1780"/>
      <c r="C139" s="369" t="s">
        <v>1159</v>
      </c>
      <c r="D139" s="2462"/>
      <c r="E139" s="2204"/>
      <c r="F139" s="2383"/>
      <c r="G139" s="400"/>
      <c r="H139" s="1500"/>
      <c r="I139" s="651"/>
      <c r="J139" s="571"/>
      <c r="K139" s="1500"/>
      <c r="L139" s="214"/>
      <c r="M139" s="341"/>
      <c r="N139" s="334"/>
      <c r="O139" s="1624"/>
      <c r="P139" s="1624"/>
      <c r="AH139" s="1631">
        <v>0</v>
      </c>
    </row>
    <row s="1635" customFormat="1" customHeight="1" ht="18.75" hidden="1">
      <c r="A140" s="1780" t="s">
        <v>270</v>
      </c>
      <c r="B140" s="1780" t="s">
        <v>271</v>
      </c>
      <c r="C140" s="369"/>
      <c r="D140" s="2462"/>
      <c r="E140" s="2204"/>
      <c r="F140" s="2383" t="str">
        <f>INDEX(PT_DIFFERENTIATION_VTAR,MATCH(A140,PT_DIFFERENTIATION_VTAR_ID,0))</f>
        <v>Тариф на водоотведение</v>
      </c>
      <c r="G140" s="2427" t="str">
        <f>INDEX(PT_DIFFERENTIATION_NTAR,MATCH(B140,PT_DIFFERENTIATION_NTAR_ID,0))</f>
        <v/>
      </c>
      <c r="H140" s="1862"/>
      <c r="I140" s="1739"/>
      <c r="J140" s="1773"/>
      <c r="K140" s="1778"/>
      <c r="L140" s="1862" t="s">
        <v>311</v>
      </c>
      <c r="M140" s="341"/>
      <c r="N140" s="334"/>
      <c r="O140" s="1624"/>
      <c r="P140" s="1624"/>
      <c r="AH140" s="1631">
        <v>0</v>
      </c>
    </row>
    <row s="1635" customFormat="1" customHeight="1" ht="18.75" hidden="1">
      <c r="A141" s="1780"/>
      <c r="B141" s="1780"/>
      <c r="C141" s="369" t="s">
        <v>1150</v>
      </c>
      <c r="D141" s="2462"/>
      <c r="E141" s="2204"/>
      <c r="F141" s="2383"/>
      <c r="G141" s="2427"/>
      <c r="H141" s="1500"/>
      <c r="I141" s="651" t="s">
        <v>1149</v>
      </c>
      <c r="J141" s="571"/>
      <c r="K141" s="1500"/>
      <c r="L141" s="214"/>
      <c r="M141" s="341"/>
      <c r="N141" s="334"/>
      <c r="O141" s="1624"/>
      <c r="P141" s="1624"/>
      <c r="AH141" s="1631">
        <v>0</v>
      </c>
    </row>
    <row s="1635" customFormat="1" customHeight="1" ht="0.75" hidden="1">
      <c r="A142" s="1780"/>
      <c r="B142" s="1780"/>
      <c r="C142" s="369" t="s">
        <v>1159</v>
      </c>
      <c r="D142" s="2462"/>
      <c r="E142" s="2204"/>
      <c r="F142" s="2383"/>
      <c r="G142" s="400"/>
      <c r="H142" s="1500"/>
      <c r="I142" s="651"/>
      <c r="J142" s="571"/>
      <c r="K142" s="1500"/>
      <c r="L142" s="214"/>
      <c r="M142" s="341"/>
      <c r="N142" s="334"/>
      <c r="O142" s="1624"/>
      <c r="P142" s="1624"/>
      <c r="AH142" s="1631">
        <v>0</v>
      </c>
    </row>
    <row s="1635" customFormat="1" customHeight="1" ht="18.75" hidden="1">
      <c r="A143" s="1780" t="s">
        <v>275</v>
      </c>
      <c r="B143" s="1780" t="s">
        <v>276</v>
      </c>
      <c r="C143" s="369"/>
      <c r="D143" s="2462"/>
      <c r="E143" s="2204"/>
      <c r="F143" s="2383" t="str">
        <f>INDEX(PT_DIFFERENTIATION_VTAR,MATCH(A143,PT_DIFFERENTIATION_VTAR_ID,0))</f>
        <v>Тариф на транспортировку сточных вод</v>
      </c>
      <c r="G143" s="2427" t="str">
        <f>INDEX(PT_DIFFERENTIATION_NTAR,MATCH(B143,PT_DIFFERENTIATION_NTAR_ID,0))</f>
        <v/>
      </c>
      <c r="H143" s="1862"/>
      <c r="I143" s="1739"/>
      <c r="J143" s="1773"/>
      <c r="K143" s="1778"/>
      <c r="L143" s="1862" t="s">
        <v>311</v>
      </c>
      <c r="M143" s="341"/>
      <c r="N143" s="334"/>
      <c r="O143" s="1624"/>
      <c r="P143" s="1624"/>
      <c r="AH143" s="1631">
        <v>0</v>
      </c>
    </row>
    <row s="1635" customFormat="1" customHeight="1" ht="18.75" hidden="1">
      <c r="A144" s="1780"/>
      <c r="B144" s="1780"/>
      <c r="C144" s="369" t="s">
        <v>1150</v>
      </c>
      <c r="D144" s="2462"/>
      <c r="E144" s="2204"/>
      <c r="F144" s="2383"/>
      <c r="G144" s="2427"/>
      <c r="H144" s="1500"/>
      <c r="I144" s="651" t="s">
        <v>1149</v>
      </c>
      <c r="J144" s="571"/>
      <c r="K144" s="1500"/>
      <c r="L144" s="214"/>
      <c r="M144" s="341"/>
      <c r="N144" s="334"/>
      <c r="O144" s="1624"/>
      <c r="P144" s="1624"/>
      <c r="AH144" s="1631">
        <v>0</v>
      </c>
    </row>
    <row s="1635" customFormat="1" customHeight="1" ht="0.75" hidden="1">
      <c r="A145" s="1780"/>
      <c r="B145" s="1780"/>
      <c r="C145" s="369" t="s">
        <v>1159</v>
      </c>
      <c r="D145" s="2462"/>
      <c r="E145" s="2204"/>
      <c r="F145" s="2383"/>
      <c r="G145" s="400"/>
      <c r="H145" s="1500"/>
      <c r="I145" s="651"/>
      <c r="J145" s="571"/>
      <c r="K145" s="1500"/>
      <c r="L145" s="214"/>
      <c r="M145" s="341"/>
      <c r="N145" s="334"/>
      <c r="O145" s="1624"/>
      <c r="P145" s="1624"/>
      <c r="AH145" s="1631">
        <v>0</v>
      </c>
    </row>
    <row s="1635" customFormat="1" customHeight="1" ht="18.75" hidden="1">
      <c r="A146" s="1780" t="s">
        <v>280</v>
      </c>
      <c r="B146" s="1780" t="s">
        <v>281</v>
      </c>
      <c r="C146" s="369"/>
      <c r="D146" s="2462"/>
      <c r="E146" s="2204"/>
      <c r="F146" s="2383" t="str">
        <f>INDEX(PT_DIFFERENTIATION_VTAR,MATCH(A146,PT_DIFFERENTIATION_VTAR_ID,0))</f>
        <v>Тариф на подключение (технологическое присоединение) к централизованной системе водоотведения</v>
      </c>
      <c r="G146" s="2427" t="str">
        <f>INDEX(PT_DIFFERENTIATION_NTAR,MATCH(B146,PT_DIFFERENTIATION_NTAR_ID,0))</f>
        <v/>
      </c>
      <c r="H146" s="1862"/>
      <c r="I146" s="1739"/>
      <c r="J146" s="1773"/>
      <c r="K146" s="1778"/>
      <c r="L146" s="1862" t="s">
        <v>311</v>
      </c>
      <c r="M146" s="341"/>
      <c r="N146" s="334"/>
      <c r="O146" s="1624"/>
      <c r="P146" s="1624"/>
      <c r="AH146" s="1631">
        <v>0</v>
      </c>
    </row>
    <row s="1635" customFormat="1" customHeight="1" ht="18.75" hidden="1">
      <c r="A147" s="1780"/>
      <c r="B147" s="1780"/>
      <c r="C147" s="369" t="s">
        <v>1150</v>
      </c>
      <c r="D147" s="2462"/>
      <c r="E147" s="2204"/>
      <c r="F147" s="2383"/>
      <c r="G147" s="2427"/>
      <c r="H147" s="1500"/>
      <c r="I147" s="651" t="s">
        <v>1149</v>
      </c>
      <c r="J147" s="571"/>
      <c r="K147" s="1500"/>
      <c r="L147" s="214"/>
      <c r="M147" s="341"/>
      <c r="N147" s="334"/>
      <c r="O147" s="1624"/>
      <c r="P147" s="1624"/>
      <c r="AH147" s="1631">
        <v>0</v>
      </c>
    </row>
    <row s="1635" customFormat="1" customHeight="1" ht="1.05">
      <c r="A148" s="1780"/>
      <c r="B148" s="1780"/>
      <c r="C148" s="369" t="s">
        <v>1159</v>
      </c>
      <c r="D148" s="2462"/>
      <c r="E148" s="2204"/>
      <c r="F148" s="2383"/>
      <c r="G148" s="400"/>
      <c r="H148" s="1500"/>
      <c r="I148" s="651"/>
      <c r="J148" s="571"/>
      <c r="K148" s="1500"/>
      <c r="L148" s="214"/>
      <c r="M148" s="341"/>
      <c r="N148" s="334"/>
      <c r="O148" s="1624"/>
      <c r="P148" s="1624"/>
      <c r="AH148" s="1631">
        <v>1</v>
      </c>
    </row>
    <row customHeight="1" ht="19.95">
      <c r="A149" s="1780"/>
      <c r="B149" s="1780"/>
      <c r="D149" s="376"/>
      <c r="E149" s="147" t="s">
        <v>92</v>
      </c>
      <c r="F149"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0"/>
      <c r="H149" s="2460"/>
      <c r="I149" s="2460"/>
      <c r="J149" s="2460"/>
      <c r="K149" s="2460"/>
      <c r="L149" s="2460"/>
      <c r="M149" s="297"/>
      <c r="N149" s="334"/>
      <c r="AH149" s="374">
        <v>19</v>
      </c>
    </row>
    <row s="1635" customFormat="1" customHeight="1" ht="60.75">
      <c r="A150" s="1780" t="s">
        <v>158</v>
      </c>
      <c r="B150" s="1780" t="s">
        <v>159</v>
      </c>
      <c r="C150" s="369"/>
      <c r="D150" s="2462"/>
      <c r="E150" s="2204"/>
      <c r="F150" s="238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7" t="str">
        <f>INDEX(PT_DIFFERENTIATION_NTAR,MATCH(B150,PT_DIFFERENTIATION_NTAR_ID,0))</f>
        <v>тепловая энергия (мощность) на коллекторах источника тепловой энергии</v>
      </c>
      <c r="H150" s="1862"/>
      <c r="I150" s="1739">
        <v>46023</v>
      </c>
      <c r="J150" s="1773">
        <v>46203</v>
      </c>
      <c r="K150" s="1778">
        <v>935.768</v>
      </c>
      <c r="L150" s="1862" t="s">
        <v>311</v>
      </c>
      <c r="M15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4"/>
      <c r="O150" s="1624"/>
      <c r="P150" s="1624"/>
      <c r="AH150" s="1631">
        <v>0</v>
      </c>
    </row>
    <row s="1635" customFormat="1" customHeight="1" ht="56.25">
      <c r="A151" s="1823"/>
      <c r="B151" s="1823"/>
      <c r="C151" s="1687"/>
      <c r="D151" s="344"/>
      <c r="E151" s="1031"/>
      <c r="F151" s="1031"/>
      <c r="G151" s="1031"/>
      <c r="H151" s="2577" t="s">
        <v>430</v>
      </c>
      <c r="I151" s="1739">
        <v>46204</v>
      </c>
      <c r="J151" s="1773">
        <v>46387</v>
      </c>
      <c r="K151" s="1778">
        <v>733.236</v>
      </c>
      <c r="L151" s="2271" t="s">
        <v>311</v>
      </c>
      <c r="M151" s="2318"/>
      <c r="N151" s="618"/>
      <c r="O151" s="1624"/>
      <c r="P151" s="1624"/>
      <c r="Q151" s="1635"/>
      <c r="R151" s="1635"/>
      <c r="S151" s="1635"/>
      <c r="T151" s="1635"/>
      <c r="U151" s="1635"/>
      <c r="V151" s="1635"/>
      <c r="W151" s="1635"/>
      <c r="X151" s="1635"/>
      <c r="Y151" s="1635"/>
      <c r="Z151" s="1635"/>
      <c r="AA151" s="1635"/>
      <c r="AB151" s="1635"/>
      <c r="AC151" s="1635"/>
      <c r="AD151" s="1635"/>
      <c r="AE151" s="1635"/>
      <c r="AF151" s="1635"/>
      <c r="AG151" s="1635"/>
      <c r="AH151" s="1635">
        <v>0</v>
      </c>
    </row>
    <row s="1635" customFormat="1" customHeight="1" ht="18.75">
      <c r="A152" s="1780"/>
      <c r="B152" s="1780"/>
      <c r="C152" s="369" t="s">
        <v>1150</v>
      </c>
      <c r="D152" s="2462"/>
      <c r="E152" s="2204"/>
      <c r="F152" s="2383"/>
      <c r="G152" s="2427"/>
      <c r="H152" s="1500"/>
      <c r="I152" s="651" t="s">
        <v>1149</v>
      </c>
      <c r="J152" s="571"/>
      <c r="K152" s="1500"/>
      <c r="L152" s="214"/>
      <c r="M152" s="2170"/>
      <c r="N152" s="334"/>
      <c r="O152" s="1624"/>
      <c r="P152" s="1624"/>
      <c r="AH152" s="1631">
        <v>0</v>
      </c>
    </row>
    <row s="1635" customFormat="1" customHeight="1" ht="0.75">
      <c r="A153" s="1780"/>
      <c r="B153" s="1780"/>
      <c r="C153" s="369" t="s">
        <v>1159</v>
      </c>
      <c r="D153" s="2462"/>
      <c r="E153" s="2204"/>
      <c r="F153" s="2383"/>
      <c r="G153" s="400"/>
      <c r="H153" s="1500"/>
      <c r="I153" s="651"/>
      <c r="J153" s="571"/>
      <c r="K153" s="1500"/>
      <c r="L153" s="214"/>
      <c r="M153" s="2170"/>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217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186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45" hidden="1">
      <c r="A160" s="1780" t="s">
        <v>180</v>
      </c>
      <c r="B160" s="1780" t="s">
        <v>181</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v>
      </c>
      <c r="G172" s="2427" t="str">
        <f>INDEX(PT_DIFFERENTIATION_NTAR,MATCH(B172,PT_DIFFERENTIATION_NTAR_ID,0))</f>
        <v/>
      </c>
      <c r="H172" s="1862"/>
      <c r="I172" s="1739"/>
      <c r="J172" s="1773"/>
      <c r="K172" s="1778"/>
      <c r="L172" s="1862"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210</v>
      </c>
      <c r="B175" s="1780" t="s">
        <v>211</v>
      </c>
      <c r="C175" s="369"/>
      <c r="D175" s="2462"/>
      <c r="E175" s="2204"/>
      <c r="F175" s="2383" t="str">
        <f>INDEX(PT_DIFFERENTIATION_VTAR,MATCH(A175,PT_DIFFERENTIATION_VTAR_ID,0))</f>
        <v>Плата за подключение (технологическое присоединение) к системе теплоснабжения (индивидуальная)</v>
      </c>
      <c r="G175" s="2427" t="str">
        <f>INDEX(PT_DIFFERENTIATION_NTAR,MATCH(B175,PT_DIFFERENTIATION_NTAR_ID,0))</f>
        <v/>
      </c>
      <c r="H175" s="1989"/>
      <c r="I175" s="1739"/>
      <c r="J175" s="1773"/>
      <c r="K175" s="1778"/>
      <c r="L175" s="1989"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питьевую воду (питьевое водоснабжение)</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техническую воду</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транспортировку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подвоз воды</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горячую воду (горячее водоснабжение)</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транспортировку горячей воды</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водоотведение</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транспортировку сточных вод</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0.75" hidden="1">
      <c r="A207" s="1780"/>
      <c r="B207" s="1780"/>
      <c r="C207" s="369" t="s">
        <v>1159</v>
      </c>
      <c r="D207" s="2462"/>
      <c r="E207" s="2204"/>
      <c r="F207" s="2383"/>
      <c r="G207" s="400"/>
      <c r="H207" s="1500"/>
      <c r="I207" s="651"/>
      <c r="J207" s="571"/>
      <c r="K207" s="1500"/>
      <c r="L207" s="214"/>
      <c r="M207" s="341"/>
      <c r="N207" s="334"/>
      <c r="O207" s="1624"/>
      <c r="P207" s="1624"/>
      <c r="AH207" s="1631">
        <v>0</v>
      </c>
    </row>
    <row s="1635" customFormat="1" customHeight="1" ht="18.75" hidden="1">
      <c r="A208" s="1780" t="s">
        <v>280</v>
      </c>
      <c r="B208" s="1780" t="s">
        <v>281</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водоотведения</v>
      </c>
      <c r="G208" s="2427" t="str">
        <f>INDEX(PT_DIFFERENTIATION_NTAR,MATCH(B208,PT_DIFFERENTIATION_NTAR_ID,0))</f>
        <v/>
      </c>
      <c r="H208" s="1862"/>
      <c r="I208" s="1739"/>
      <c r="J208" s="1773"/>
      <c r="K208" s="1778"/>
      <c r="L208" s="1862" t="s">
        <v>311</v>
      </c>
      <c r="M208" s="341"/>
      <c r="N208" s="334"/>
      <c r="O208" s="1624"/>
      <c r="P208" s="1624"/>
      <c r="AH208" s="1631">
        <v>0</v>
      </c>
    </row>
    <row s="1635" customFormat="1" customHeight="1" ht="18.75" hidden="1">
      <c r="A209" s="1780"/>
      <c r="B209" s="1780"/>
      <c r="C209" s="369" t="s">
        <v>1150</v>
      </c>
      <c r="D209" s="2462"/>
      <c r="E209" s="2204"/>
      <c r="F209" s="2383"/>
      <c r="G209" s="2427"/>
      <c r="H209" s="1500"/>
      <c r="I209" s="651" t="s">
        <v>1149</v>
      </c>
      <c r="J209" s="571"/>
      <c r="K209" s="1500"/>
      <c r="L209" s="214"/>
      <c r="M209" s="341"/>
      <c r="N209" s="334"/>
      <c r="O209" s="1624"/>
      <c r="P209" s="1624"/>
      <c r="AH209" s="1631">
        <v>0</v>
      </c>
    </row>
    <row s="1635" customFormat="1" customHeight="1" ht="1.05">
      <c r="A210" s="1780"/>
      <c r="B210" s="1780"/>
      <c r="C210" s="369" t="s">
        <v>1159</v>
      </c>
      <c r="D210" s="2462"/>
      <c r="E210" s="2204"/>
      <c r="F210" s="2383"/>
      <c r="G210" s="400"/>
      <c r="H210" s="1500"/>
      <c r="I210" s="651"/>
      <c r="J210" s="571"/>
      <c r="K210" s="1500"/>
      <c r="L210" s="214"/>
      <c r="M210" s="341"/>
      <c r="N210" s="334"/>
      <c r="O210" s="1624"/>
      <c r="P210" s="1624"/>
      <c r="AH210" s="1631">
        <v>1</v>
      </c>
    </row>
    <row customHeight="1" ht="27.299999999999997">
      <c r="A211" s="1780"/>
      <c r="B211" s="1780"/>
      <c r="D211" s="376"/>
      <c r="E211" s="147" t="s">
        <v>112</v>
      </c>
      <c r="F211"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0"/>
      <c r="H211" s="2460"/>
      <c r="I211" s="2460"/>
      <c r="J211" s="2460"/>
      <c r="K211" s="2460"/>
      <c r="L211" s="2460"/>
      <c r="M211" s="297"/>
      <c r="N211" s="334"/>
      <c r="AH211" s="374">
        <v>26</v>
      </c>
    </row>
    <row s="1635" customFormat="1" customHeight="1" ht="60.75">
      <c r="A212" s="1780" t="s">
        <v>158</v>
      </c>
      <c r="B212" s="1780" t="s">
        <v>159</v>
      </c>
      <c r="C212" s="369"/>
      <c r="D212" s="2462"/>
      <c r="E212" s="2204"/>
      <c r="F212" s="2383"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7" t="str">
        <f>INDEX(PT_DIFFERENTIATION_NTAR,MATCH(B212,PT_DIFFERENTIATION_NTAR_ID,0))</f>
        <v>тепловая энергия (мощность) на коллекторах источника тепловой энергии</v>
      </c>
      <c r="H212" s="1862"/>
      <c r="I212" s="1739">
        <v>46023</v>
      </c>
      <c r="J212" s="1773">
        <v>46203</v>
      </c>
      <c r="K212" s="1778">
        <v>0</v>
      </c>
      <c r="L212" s="1862" t="s">
        <v>311</v>
      </c>
      <c r="M21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4"/>
      <c r="O212" s="1624"/>
      <c r="P212" s="1624"/>
      <c r="AH212" s="1631">
        <v>0</v>
      </c>
    </row>
    <row s="1635" customFormat="1" customHeight="1" ht="56.25">
      <c r="A213" s="1823"/>
      <c r="B213" s="1823"/>
      <c r="C213" s="1687"/>
      <c r="D213" s="344"/>
      <c r="E213" s="1031"/>
      <c r="F213" s="1031"/>
      <c r="G213" s="1031"/>
      <c r="H213" s="2577" t="s">
        <v>430</v>
      </c>
      <c r="I213" s="1739">
        <v>46204</v>
      </c>
      <c r="J213" s="1773">
        <v>46387</v>
      </c>
      <c r="K213" s="1778">
        <v>141538.69377</v>
      </c>
      <c r="L213" s="2271" t="s">
        <v>311</v>
      </c>
      <c r="M213" s="2318"/>
      <c r="N213" s="618"/>
      <c r="O213" s="1624"/>
      <c r="P213" s="1624"/>
      <c r="Q213" s="1635"/>
      <c r="R213" s="1635"/>
      <c r="S213" s="1635"/>
      <c r="T213" s="1635"/>
      <c r="U213" s="1635"/>
      <c r="V213" s="1635"/>
      <c r="W213" s="1635"/>
      <c r="X213" s="1635"/>
      <c r="Y213" s="1635"/>
      <c r="Z213" s="1635"/>
      <c r="AA213" s="1635"/>
      <c r="AB213" s="1635"/>
      <c r="AC213" s="1635"/>
      <c r="AD213" s="1635"/>
      <c r="AE213" s="1635"/>
      <c r="AF213" s="1635"/>
      <c r="AG213" s="1635"/>
      <c r="AH213" s="1635">
        <v>0</v>
      </c>
    </row>
    <row s="1635" customFormat="1" customHeight="1" ht="18.75">
      <c r="A214" s="1780"/>
      <c r="B214" s="1780"/>
      <c r="C214" s="369" t="s">
        <v>1150</v>
      </c>
      <c r="D214" s="2462"/>
      <c r="E214" s="2204"/>
      <c r="F214" s="2383"/>
      <c r="G214" s="2427"/>
      <c r="H214" s="1500"/>
      <c r="I214" s="651" t="s">
        <v>1149</v>
      </c>
      <c r="J214" s="571"/>
      <c r="K214" s="1500"/>
      <c r="L214" s="214"/>
      <c r="M214" s="2170"/>
      <c r="N214" s="334"/>
      <c r="O214" s="1624"/>
      <c r="P214" s="1624"/>
      <c r="AH214" s="1631">
        <v>0</v>
      </c>
    </row>
    <row s="1635" customFormat="1" customHeight="1" ht="0.75">
      <c r="A215" s="1780"/>
      <c r="B215" s="1780"/>
      <c r="C215" s="369" t="s">
        <v>1159</v>
      </c>
      <c r="D215" s="2462"/>
      <c r="E215" s="2204"/>
      <c r="F215" s="2383"/>
      <c r="G215" s="400"/>
      <c r="H215" s="1500"/>
      <c r="I215" s="651"/>
      <c r="J215" s="571"/>
      <c r="K215" s="1500"/>
      <c r="L215" s="214"/>
      <c r="M215" s="2170"/>
      <c r="N215" s="334"/>
      <c r="O215" s="1624"/>
      <c r="P215" s="1624"/>
      <c r="AH215" s="1631">
        <v>0</v>
      </c>
    </row>
    <row s="1635" customFormat="1" customHeight="1" ht="45" hidden="1">
      <c r="A216" s="1780" t="s">
        <v>168</v>
      </c>
      <c r="B216" s="1780" t="s">
        <v>169</v>
      </c>
      <c r="C216" s="369"/>
      <c r="D216" s="2462"/>
      <c r="E216" s="2204"/>
      <c r="F216" s="2383"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27" t="str">
        <f>INDEX(PT_DIFFERENTIATION_NTAR,MATCH(B216,PT_DIFFERENTIATION_NTAR_ID,0))</f>
        <v/>
      </c>
      <c r="H216" s="1862"/>
      <c r="I216" s="1739"/>
      <c r="J216" s="1773"/>
      <c r="K216" s="1778"/>
      <c r="L216" s="1862" t="s">
        <v>311</v>
      </c>
      <c r="M216" s="2171"/>
      <c r="N216" s="334"/>
      <c r="O216" s="1624"/>
      <c r="P216" s="1624"/>
      <c r="AH216" s="1631">
        <v>0</v>
      </c>
    </row>
    <row s="1635" customFormat="1" customHeight="1" ht="18.75" hidden="1">
      <c r="A217" s="1780"/>
      <c r="B217" s="1780"/>
      <c r="C217" s="369" t="s">
        <v>1150</v>
      </c>
      <c r="D217" s="2462"/>
      <c r="E217" s="2204"/>
      <c r="F217" s="2383"/>
      <c r="G217" s="2427"/>
      <c r="H217" s="1500"/>
      <c r="I217" s="651" t="s">
        <v>1149</v>
      </c>
      <c r="J217" s="571"/>
      <c r="K217" s="1500"/>
      <c r="L217" s="214"/>
      <c r="M217" s="1861"/>
      <c r="N217" s="334"/>
      <c r="O217" s="1624"/>
      <c r="P217" s="1624"/>
      <c r="AH217" s="1631">
        <v>0</v>
      </c>
    </row>
    <row s="1635" customFormat="1" customHeight="1" ht="0.75" hidden="1">
      <c r="A218" s="1780"/>
      <c r="B218" s="1780"/>
      <c r="C218" s="369" t="s">
        <v>1159</v>
      </c>
      <c r="D218" s="2462"/>
      <c r="E218" s="2204"/>
      <c r="F218" s="2383"/>
      <c r="G218" s="400"/>
      <c r="H218" s="1500"/>
      <c r="I218" s="651"/>
      <c r="J218" s="571"/>
      <c r="K218" s="1500"/>
      <c r="L218" s="214"/>
      <c r="M218" s="341"/>
      <c r="N218" s="334"/>
      <c r="O218" s="1624"/>
      <c r="P218" s="1624"/>
      <c r="AH218" s="1631">
        <v>0</v>
      </c>
    </row>
    <row s="1635" customFormat="1" customHeight="1" ht="45" hidden="1">
      <c r="A219" s="1780" t="s">
        <v>174</v>
      </c>
      <c r="B219" s="1780" t="s">
        <v>175</v>
      </c>
      <c r="C219" s="369"/>
      <c r="D219" s="2462"/>
      <c r="E219" s="2204"/>
      <c r="F219" s="238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7" t="str">
        <f>INDEX(PT_DIFFERENTIATION_NTAR,MATCH(B219,PT_DIFFERENTIATION_NTAR_ID,0))</f>
        <v/>
      </c>
      <c r="H219" s="1862"/>
      <c r="I219" s="1739"/>
      <c r="J219" s="1773"/>
      <c r="K219" s="1778"/>
      <c r="L219" s="1862" t="s">
        <v>311</v>
      </c>
      <c r="M219" s="341"/>
      <c r="N219" s="334"/>
      <c r="O219" s="1624"/>
      <c r="P219" s="1624"/>
      <c r="AH219" s="1631">
        <v>0</v>
      </c>
    </row>
    <row s="1635" customFormat="1" customHeight="1" ht="18.75" hidden="1">
      <c r="A220" s="1780"/>
      <c r="B220" s="1780"/>
      <c r="C220" s="369" t="s">
        <v>1150</v>
      </c>
      <c r="D220" s="2462"/>
      <c r="E220" s="2204"/>
      <c r="F220" s="2383"/>
      <c r="G220" s="2427"/>
      <c r="H220" s="1500"/>
      <c r="I220" s="651" t="s">
        <v>1149</v>
      </c>
      <c r="J220" s="571"/>
      <c r="K220" s="1500"/>
      <c r="L220" s="214"/>
      <c r="M220" s="341"/>
      <c r="N220" s="334"/>
      <c r="O220" s="1624"/>
      <c r="P220" s="1624"/>
      <c r="AH220" s="1631">
        <v>0</v>
      </c>
    </row>
    <row s="1635" customFormat="1" customHeight="1" ht="0.75" hidden="1">
      <c r="A221" s="1780"/>
      <c r="B221" s="1780"/>
      <c r="C221" s="369" t="s">
        <v>1159</v>
      </c>
      <c r="D221" s="2462"/>
      <c r="E221" s="2204"/>
      <c r="F221" s="2383"/>
      <c r="G221" s="400"/>
      <c r="H221" s="1500"/>
      <c r="I221" s="651"/>
      <c r="J221" s="571"/>
      <c r="K221" s="1500"/>
      <c r="L221" s="214"/>
      <c r="M221" s="341"/>
      <c r="N221" s="334"/>
      <c r="O221" s="1624"/>
      <c r="P221" s="1624"/>
      <c r="AH221" s="1631">
        <v>0</v>
      </c>
    </row>
    <row s="1635" customFormat="1" customHeight="1" ht="45" hidden="1">
      <c r="A222" s="1780" t="s">
        <v>180</v>
      </c>
      <c r="B222" s="1780" t="s">
        <v>181</v>
      </c>
      <c r="C222" s="369"/>
      <c r="D222" s="2462"/>
      <c r="E222" s="2204"/>
      <c r="F222" s="238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7" t="str">
        <f>INDEX(PT_DIFFERENTIATION_NTAR,MATCH(B222,PT_DIFFERENTIATION_NTAR_ID,0))</f>
        <v/>
      </c>
      <c r="H222" s="1862"/>
      <c r="I222" s="1739"/>
      <c r="J222" s="1773"/>
      <c r="K222" s="1778"/>
      <c r="L222" s="1862" t="s">
        <v>311</v>
      </c>
      <c r="M222" s="341"/>
      <c r="N222" s="334"/>
      <c r="O222" s="1624"/>
      <c r="P222" s="1624"/>
      <c r="AH222" s="1631">
        <v>0</v>
      </c>
    </row>
    <row s="1635" customFormat="1" customHeight="1" ht="18.75" hidden="1">
      <c r="A223" s="1780"/>
      <c r="B223" s="1780"/>
      <c r="C223" s="369" t="s">
        <v>1150</v>
      </c>
      <c r="D223" s="2462"/>
      <c r="E223" s="2204"/>
      <c r="F223" s="2383"/>
      <c r="G223" s="2427"/>
      <c r="H223" s="1500"/>
      <c r="I223" s="651" t="s">
        <v>1149</v>
      </c>
      <c r="J223" s="571"/>
      <c r="K223" s="1500"/>
      <c r="L223" s="214"/>
      <c r="M223" s="341"/>
      <c r="N223" s="334"/>
      <c r="O223" s="1624"/>
      <c r="P223" s="1624"/>
      <c r="AH223" s="1631">
        <v>0</v>
      </c>
    </row>
    <row s="1635" customFormat="1" customHeight="1" ht="0.75" hidden="1">
      <c r="A224" s="1780"/>
      <c r="B224" s="1780"/>
      <c r="C224" s="369" t="s">
        <v>1159</v>
      </c>
      <c r="D224" s="2462"/>
      <c r="E224" s="2204"/>
      <c r="F224" s="2383"/>
      <c r="G224" s="400"/>
      <c r="H224" s="1500"/>
      <c r="I224" s="651"/>
      <c r="J224" s="571"/>
      <c r="K224" s="1500"/>
      <c r="L224" s="214"/>
      <c r="M224" s="341"/>
      <c r="N224" s="334"/>
      <c r="O224" s="1624"/>
      <c r="P224" s="1624"/>
      <c r="AH224" s="1631">
        <v>0</v>
      </c>
    </row>
    <row s="1635" customFormat="1" customHeight="1" ht="18.75" hidden="1">
      <c r="A225" s="1780" t="s">
        <v>186</v>
      </c>
      <c r="B225" s="1780" t="s">
        <v>187</v>
      </c>
      <c r="C225" s="369"/>
      <c r="D225" s="2462"/>
      <c r="E225" s="2204"/>
      <c r="F225" s="2383" t="str">
        <f>INDEX(PT_DIFFERENTIATION_VTAR,MATCH(A225,PT_DIFFERENTIATION_VTAR_ID,0))</f>
        <v>Тарифы на услуги по передаче тепловой энергии</v>
      </c>
      <c r="G225" s="2427" t="str">
        <f>INDEX(PT_DIFFERENTIATION_NTAR,MATCH(B225,PT_DIFFERENTIATION_NTAR_ID,0))</f>
        <v/>
      </c>
      <c r="H225" s="1862"/>
      <c r="I225" s="1739"/>
      <c r="J225" s="1773"/>
      <c r="K225" s="1778"/>
      <c r="L225" s="1862" t="s">
        <v>311</v>
      </c>
      <c r="M225" s="341"/>
      <c r="N225" s="334"/>
      <c r="O225" s="1624"/>
      <c r="P225" s="1624"/>
      <c r="AH225" s="1631">
        <v>0</v>
      </c>
    </row>
    <row s="1635" customFormat="1" customHeight="1" ht="18.75" hidden="1">
      <c r="A226" s="1780"/>
      <c r="B226" s="1780"/>
      <c r="C226" s="369" t="s">
        <v>1150</v>
      </c>
      <c r="D226" s="2462"/>
      <c r="E226" s="2204"/>
      <c r="F226" s="2383"/>
      <c r="G226" s="2427"/>
      <c r="H226" s="1500"/>
      <c r="I226" s="651" t="s">
        <v>1149</v>
      </c>
      <c r="J226" s="571"/>
      <c r="K226" s="1500"/>
      <c r="L226" s="214"/>
      <c r="M226" s="341"/>
      <c r="N226" s="334"/>
      <c r="O226" s="1624"/>
      <c r="P226" s="1624"/>
      <c r="AH226" s="1631">
        <v>0</v>
      </c>
    </row>
    <row s="1635" customFormat="1" customHeight="1" ht="0.75" hidden="1">
      <c r="A227" s="1780"/>
      <c r="B227" s="1780"/>
      <c r="C227" s="369" t="s">
        <v>1159</v>
      </c>
      <c r="D227" s="2462"/>
      <c r="E227" s="2204"/>
      <c r="F227" s="2383"/>
      <c r="G227" s="400"/>
      <c r="H227" s="1500"/>
      <c r="I227" s="651"/>
      <c r="J227" s="571"/>
      <c r="K227" s="1500"/>
      <c r="L227" s="214"/>
      <c r="M227" s="341"/>
      <c r="N227" s="334"/>
      <c r="O227" s="1624"/>
      <c r="P227" s="1624"/>
      <c r="AH227" s="1631">
        <v>0</v>
      </c>
    </row>
    <row s="1635" customFormat="1" customHeight="1" ht="18.75" hidden="1">
      <c r="A228" s="1780" t="s">
        <v>192</v>
      </c>
      <c r="B228" s="1780" t="s">
        <v>193</v>
      </c>
      <c r="C228" s="369"/>
      <c r="D228" s="2462"/>
      <c r="E228" s="2204"/>
      <c r="F228" s="2383" t="str">
        <f>INDEX(PT_DIFFERENTIATION_VTAR,MATCH(A228,PT_DIFFERENTIATION_VTAR_ID,0))</f>
        <v>Тарифы на услуги по передаче теплоносителя</v>
      </c>
      <c r="G228" s="2427" t="str">
        <f>INDEX(PT_DIFFERENTIATION_NTAR,MATCH(B228,PT_DIFFERENTIATION_NTAR_ID,0))</f>
        <v/>
      </c>
      <c r="H228" s="1862"/>
      <c r="I228" s="1739"/>
      <c r="J228" s="1773"/>
      <c r="K228" s="1778"/>
      <c r="L228" s="1862" t="s">
        <v>311</v>
      </c>
      <c r="M228" s="341"/>
      <c r="N228" s="334"/>
      <c r="O228" s="1624"/>
      <c r="P228" s="1624"/>
      <c r="AH228" s="1631">
        <v>0</v>
      </c>
    </row>
    <row s="1635" customFormat="1" customHeight="1" ht="18.75" hidden="1">
      <c r="A229" s="1780"/>
      <c r="B229" s="1780"/>
      <c r="C229" s="369" t="s">
        <v>1150</v>
      </c>
      <c r="D229" s="2462"/>
      <c r="E229" s="2204"/>
      <c r="F229" s="2383"/>
      <c r="G229" s="2427"/>
      <c r="H229" s="1500"/>
      <c r="I229" s="651" t="s">
        <v>1149</v>
      </c>
      <c r="J229" s="571"/>
      <c r="K229" s="1500"/>
      <c r="L229" s="214"/>
      <c r="M229" s="341"/>
      <c r="N229" s="334"/>
      <c r="O229" s="1624"/>
      <c r="P229" s="1624"/>
      <c r="AH229" s="1631">
        <v>0</v>
      </c>
    </row>
    <row s="1635" customFormat="1" customHeight="1" ht="0.75" hidden="1">
      <c r="A230" s="1780"/>
      <c r="B230" s="1780"/>
      <c r="C230" s="369" t="s">
        <v>1159</v>
      </c>
      <c r="D230" s="2462"/>
      <c r="E230" s="2204"/>
      <c r="F230" s="2383"/>
      <c r="G230" s="400"/>
      <c r="H230" s="1500"/>
      <c r="I230" s="651"/>
      <c r="J230" s="571"/>
      <c r="K230" s="1500"/>
      <c r="L230" s="214"/>
      <c r="M230" s="341"/>
      <c r="N230" s="334"/>
      <c r="O230" s="1624"/>
      <c r="P230" s="1624"/>
      <c r="AH230" s="1631">
        <v>0</v>
      </c>
    </row>
    <row s="1635" customFormat="1" customHeight="1" ht="18.75" hidden="1">
      <c r="A231" s="1780" t="s">
        <v>198</v>
      </c>
      <c r="B231" s="1780" t="s">
        <v>199</v>
      </c>
      <c r="C231" s="369"/>
      <c r="D231" s="2462"/>
      <c r="E231" s="2204"/>
      <c r="F231" s="238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7" t="str">
        <f>INDEX(PT_DIFFERENTIATION_NTAR,MATCH(B231,PT_DIFFERENTIATION_NTAR_ID,0))</f>
        <v/>
      </c>
      <c r="H231" s="1862"/>
      <c r="I231" s="1739"/>
      <c r="J231" s="1773"/>
      <c r="K231" s="1778"/>
      <c r="L231" s="1862" t="s">
        <v>311</v>
      </c>
      <c r="M231" s="341"/>
      <c r="N231" s="334"/>
      <c r="O231" s="1624"/>
      <c r="P231" s="1624"/>
      <c r="AH231" s="1631">
        <v>0</v>
      </c>
    </row>
    <row s="1635" customFormat="1" customHeight="1" ht="18.75" hidden="1">
      <c r="A232" s="1780"/>
      <c r="B232" s="1780"/>
      <c r="C232" s="369" t="s">
        <v>1150</v>
      </c>
      <c r="D232" s="2462"/>
      <c r="E232" s="2204"/>
      <c r="F232" s="2383"/>
      <c r="G232" s="2427"/>
      <c r="H232" s="1500"/>
      <c r="I232" s="651" t="s">
        <v>1149</v>
      </c>
      <c r="J232" s="571"/>
      <c r="K232" s="1500"/>
      <c r="L232" s="214"/>
      <c r="M232" s="341"/>
      <c r="N232" s="334"/>
      <c r="O232" s="1624"/>
      <c r="P232" s="1624"/>
      <c r="AH232" s="1631">
        <v>0</v>
      </c>
    </row>
    <row s="1635" customFormat="1" customHeight="1" ht="0.75" hidden="1">
      <c r="A233" s="1780"/>
      <c r="B233" s="1780"/>
      <c r="C233" s="369" t="s">
        <v>1159</v>
      </c>
      <c r="D233" s="2462"/>
      <c r="E233" s="2204"/>
      <c r="F233" s="2383"/>
      <c r="G233" s="400"/>
      <c r="H233" s="1500"/>
      <c r="I233" s="651"/>
      <c r="J233" s="571"/>
      <c r="K233" s="1500"/>
      <c r="L233" s="214"/>
      <c r="M233" s="341"/>
      <c r="N233" s="334"/>
      <c r="O233" s="1624"/>
      <c r="P233" s="1624"/>
      <c r="AH233" s="1631">
        <v>0</v>
      </c>
    </row>
    <row s="1635" customFormat="1" customHeight="1" ht="18.75" hidden="1">
      <c r="A234" s="1780" t="s">
        <v>204</v>
      </c>
      <c r="B234" s="1780" t="s">
        <v>205</v>
      </c>
      <c r="C234" s="369"/>
      <c r="D234" s="2462"/>
      <c r="E234" s="2204"/>
      <c r="F234" s="2383" t="str">
        <f>INDEX(PT_DIFFERENTIATION_VTAR,MATCH(A234,PT_DIFFERENTIATION_VTAR_ID,0))</f>
        <v>Плата за подключение (технологическое присоединение) к системе теплоснабжения</v>
      </c>
      <c r="G234" s="2427" t="str">
        <f>INDEX(PT_DIFFERENTIATION_NTAR,MATCH(B234,PT_DIFFERENTIATION_NTAR_ID,0))</f>
        <v/>
      </c>
      <c r="H234" s="1862"/>
      <c r="I234" s="1739"/>
      <c r="J234" s="1773"/>
      <c r="K234" s="1778"/>
      <c r="L234" s="1862" t="s">
        <v>311</v>
      </c>
      <c r="M234" s="341"/>
      <c r="N234" s="334"/>
      <c r="O234" s="1624"/>
      <c r="P234" s="1624"/>
      <c r="AH234" s="1631">
        <v>0</v>
      </c>
    </row>
    <row s="1635" customFormat="1" customHeight="1" ht="18.75" hidden="1">
      <c r="A235" s="1780"/>
      <c r="B235" s="1780"/>
      <c r="C235" s="369" t="s">
        <v>1150</v>
      </c>
      <c r="D235" s="2462"/>
      <c r="E235" s="2204"/>
      <c r="F235" s="2383"/>
      <c r="G235" s="2427"/>
      <c r="H235" s="1500"/>
      <c r="I235" s="651" t="s">
        <v>1149</v>
      </c>
      <c r="J235" s="571"/>
      <c r="K235" s="1500"/>
      <c r="L235" s="214"/>
      <c r="M235" s="341"/>
      <c r="N235" s="334"/>
      <c r="O235" s="1624"/>
      <c r="P235" s="1624"/>
      <c r="AH235" s="1631">
        <v>0</v>
      </c>
    </row>
    <row s="1635" customFormat="1" customHeight="1" ht="0.75" hidden="1">
      <c r="A236" s="1780"/>
      <c r="B236" s="1780"/>
      <c r="C236" s="369" t="s">
        <v>1159</v>
      </c>
      <c r="D236" s="2462"/>
      <c r="E236" s="2204"/>
      <c r="F236" s="2383"/>
      <c r="G236" s="400"/>
      <c r="H236" s="1500"/>
      <c r="I236" s="651"/>
      <c r="J236" s="571"/>
      <c r="K236" s="1500"/>
      <c r="L236" s="214"/>
      <c r="M236" s="341"/>
      <c r="N236" s="334"/>
      <c r="O236" s="1624"/>
      <c r="P236" s="1624"/>
      <c r="AH236" s="1631">
        <v>0</v>
      </c>
    </row>
    <row s="1635" customFormat="1" customHeight="1" ht="18.75" hidden="1">
      <c r="A237" s="1780" t="s">
        <v>210</v>
      </c>
      <c r="B237" s="1780" t="s">
        <v>211</v>
      </c>
      <c r="C237" s="369"/>
      <c r="D237" s="2462"/>
      <c r="E237" s="2204"/>
      <c r="F237" s="2383" t="str">
        <f>INDEX(PT_DIFFERENTIATION_VTAR,MATCH(A237,PT_DIFFERENTIATION_VTAR_ID,0))</f>
        <v>Плата за подключение (технологическое присоединение) к системе теплоснабжения (индивидуальная)</v>
      </c>
      <c r="G237" s="2427" t="str">
        <f>INDEX(PT_DIFFERENTIATION_NTAR,MATCH(B237,PT_DIFFERENTIATION_NTAR_ID,0))</f>
        <v/>
      </c>
      <c r="H237" s="1989"/>
      <c r="I237" s="1739"/>
      <c r="J237" s="1773"/>
      <c r="K237" s="1778"/>
      <c r="L237" s="1989" t="s">
        <v>311</v>
      </c>
      <c r="M237" s="341"/>
      <c r="N237" s="334"/>
      <c r="O237" s="1624"/>
      <c r="P237" s="1624"/>
      <c r="AH237" s="1631">
        <v>0</v>
      </c>
    </row>
    <row s="1635" customFormat="1" customHeight="1" ht="18.75" hidden="1">
      <c r="A238" s="1780"/>
      <c r="B238" s="1780"/>
      <c r="C238" s="369" t="s">
        <v>1150</v>
      </c>
      <c r="D238" s="2462"/>
      <c r="E238" s="2204"/>
      <c r="F238" s="2383"/>
      <c r="G238" s="2427"/>
      <c r="H238" s="1500"/>
      <c r="I238" s="651" t="s">
        <v>1149</v>
      </c>
      <c r="J238" s="571"/>
      <c r="K238" s="1500"/>
      <c r="L238" s="214"/>
      <c r="M238" s="341"/>
      <c r="N238" s="334"/>
      <c r="O238" s="1624"/>
      <c r="P238" s="1624"/>
      <c r="AH238" s="1631">
        <v>0</v>
      </c>
    </row>
    <row s="1635" customFormat="1" customHeight="1" ht="0.75" hidden="1">
      <c r="A239" s="1780"/>
      <c r="B239" s="1780"/>
      <c r="C239" s="369" t="s">
        <v>1159</v>
      </c>
      <c r="D239" s="2462"/>
      <c r="E239" s="2204"/>
      <c r="F239" s="2383"/>
      <c r="G239" s="400"/>
      <c r="H239" s="1500"/>
      <c r="I239" s="651"/>
      <c r="J239" s="571"/>
      <c r="K239" s="1500"/>
      <c r="L239" s="214"/>
      <c r="M239" s="341"/>
      <c r="N239" s="334"/>
      <c r="O239" s="1624"/>
      <c r="P239" s="1624"/>
      <c r="AH239" s="1631">
        <v>0</v>
      </c>
    </row>
    <row s="1635" customFormat="1" customHeight="1" ht="18.75" hidden="1">
      <c r="A240" s="1780" t="s">
        <v>230</v>
      </c>
      <c r="B240" s="1780" t="s">
        <v>231</v>
      </c>
      <c r="C240" s="369"/>
      <c r="D240" s="2462"/>
      <c r="E240" s="2204"/>
      <c r="F240" s="2383" t="str">
        <f>INDEX(PT_DIFFERENTIATION_VTAR,MATCH(A240,PT_DIFFERENTIATION_VTAR_ID,0))</f>
        <v>Тариф на питьевую воду (питьевое водоснабжение)</v>
      </c>
      <c r="G240" s="2427" t="str">
        <f>INDEX(PT_DIFFERENTIATION_NTAR,MATCH(B240,PT_DIFFERENTIATION_NTAR_ID,0))</f>
        <v/>
      </c>
      <c r="H240" s="1862"/>
      <c r="I240" s="1739"/>
      <c r="J240" s="1773"/>
      <c r="K240" s="1778"/>
      <c r="L240" s="1862" t="s">
        <v>311</v>
      </c>
      <c r="M240" s="341"/>
      <c r="N240" s="334"/>
      <c r="O240" s="1624"/>
      <c r="P240" s="1624"/>
      <c r="AH240" s="1631">
        <v>0</v>
      </c>
    </row>
    <row s="1635" customFormat="1" customHeight="1" ht="18.75" hidden="1">
      <c r="A241" s="1780"/>
      <c r="B241" s="1780"/>
      <c r="C241" s="369" t="s">
        <v>1150</v>
      </c>
      <c r="D241" s="2462"/>
      <c r="E241" s="2204"/>
      <c r="F241" s="2383"/>
      <c r="G241" s="2427"/>
      <c r="H241" s="1500"/>
      <c r="I241" s="651" t="s">
        <v>1149</v>
      </c>
      <c r="J241" s="571"/>
      <c r="K241" s="1500"/>
      <c r="L241" s="214"/>
      <c r="M241" s="341"/>
      <c r="N241" s="334"/>
      <c r="O241" s="1624"/>
      <c r="P241" s="1624"/>
      <c r="AH241" s="1631">
        <v>0</v>
      </c>
    </row>
    <row s="1635" customFormat="1" customHeight="1" ht="0.75" hidden="1">
      <c r="A242" s="1780"/>
      <c r="B242" s="1780"/>
      <c r="C242" s="369" t="s">
        <v>1159</v>
      </c>
      <c r="D242" s="2462"/>
      <c r="E242" s="2204"/>
      <c r="F242" s="2383"/>
      <c r="G242" s="400"/>
      <c r="H242" s="1500"/>
      <c r="I242" s="651"/>
      <c r="J242" s="571"/>
      <c r="K242" s="1500"/>
      <c r="L242" s="214"/>
      <c r="M242" s="341"/>
      <c r="N242" s="334"/>
      <c r="O242" s="1624"/>
      <c r="P242" s="1624"/>
      <c r="AH242" s="1631">
        <v>0</v>
      </c>
    </row>
    <row s="1635" customFormat="1" customHeight="1" ht="18.75" hidden="1">
      <c r="A243" s="1780" t="s">
        <v>235</v>
      </c>
      <c r="B243" s="1780" t="s">
        <v>236</v>
      </c>
      <c r="C243" s="369"/>
      <c r="D243" s="2462"/>
      <c r="E243" s="2204"/>
      <c r="F243" s="2383" t="str">
        <f>INDEX(PT_DIFFERENTIATION_VTAR,MATCH(A243,PT_DIFFERENTIATION_VTAR_ID,0))</f>
        <v>Тариф на техническую воду</v>
      </c>
      <c r="G243" s="2427" t="str">
        <f>INDEX(PT_DIFFERENTIATION_NTAR,MATCH(B243,PT_DIFFERENTIATION_NTAR_ID,0))</f>
        <v/>
      </c>
      <c r="H243" s="1862"/>
      <c r="I243" s="1739"/>
      <c r="J243" s="1773"/>
      <c r="K243" s="1778"/>
      <c r="L243" s="1862" t="s">
        <v>311</v>
      </c>
      <c r="M243" s="341"/>
      <c r="N243" s="334"/>
      <c r="O243" s="1624"/>
      <c r="P243" s="1624"/>
      <c r="AH243" s="1631">
        <v>0</v>
      </c>
    </row>
    <row s="1635" customFormat="1" customHeight="1" ht="18.75" hidden="1">
      <c r="A244" s="1780"/>
      <c r="B244" s="1780"/>
      <c r="C244" s="369" t="s">
        <v>1150</v>
      </c>
      <c r="D244" s="2462"/>
      <c r="E244" s="2204"/>
      <c r="F244" s="2383"/>
      <c r="G244" s="2427"/>
      <c r="H244" s="1500"/>
      <c r="I244" s="651" t="s">
        <v>1149</v>
      </c>
      <c r="J244" s="571"/>
      <c r="K244" s="1500"/>
      <c r="L244" s="214"/>
      <c r="M244" s="341"/>
      <c r="N244" s="334"/>
      <c r="O244" s="1624"/>
      <c r="P244" s="1624"/>
      <c r="AH244" s="1631">
        <v>0</v>
      </c>
    </row>
    <row s="1635" customFormat="1" customHeight="1" ht="0.75" hidden="1">
      <c r="A245" s="1780"/>
      <c r="B245" s="1780"/>
      <c r="C245" s="369" t="s">
        <v>1159</v>
      </c>
      <c r="D245" s="2462"/>
      <c r="E245" s="2204"/>
      <c r="F245" s="2383"/>
      <c r="G245" s="400"/>
      <c r="H245" s="1500"/>
      <c r="I245" s="651"/>
      <c r="J245" s="571"/>
      <c r="K245" s="1500"/>
      <c r="L245" s="214"/>
      <c r="M245" s="341"/>
      <c r="N245" s="334"/>
      <c r="O245" s="1624"/>
      <c r="P245" s="1624"/>
      <c r="AH245" s="1631">
        <v>0</v>
      </c>
    </row>
    <row s="1635" customFormat="1" customHeight="1" ht="18.75" hidden="1">
      <c r="A246" s="1780" t="s">
        <v>240</v>
      </c>
      <c r="B246" s="1780" t="s">
        <v>241</v>
      </c>
      <c r="C246" s="369"/>
      <c r="D246" s="2462"/>
      <c r="E246" s="2204"/>
      <c r="F246" s="2383" t="str">
        <f>INDEX(PT_DIFFERENTIATION_VTAR,MATCH(A246,PT_DIFFERENTIATION_VTAR_ID,0))</f>
        <v>Тариф на транспортировку воды</v>
      </c>
      <c r="G246" s="2427" t="str">
        <f>INDEX(PT_DIFFERENTIATION_NTAR,MATCH(B246,PT_DIFFERENTIATION_NTAR_ID,0))</f>
        <v/>
      </c>
      <c r="H246" s="1862"/>
      <c r="I246" s="1739"/>
      <c r="J246" s="1773"/>
      <c r="K246" s="1778"/>
      <c r="L246" s="1862" t="s">
        <v>311</v>
      </c>
      <c r="M246" s="341"/>
      <c r="N246" s="334"/>
      <c r="O246" s="1624"/>
      <c r="P246" s="1624"/>
      <c r="AH246" s="1631">
        <v>0</v>
      </c>
    </row>
    <row s="1635" customFormat="1" customHeight="1" ht="18.75" hidden="1">
      <c r="A247" s="1780"/>
      <c r="B247" s="1780"/>
      <c r="C247" s="369" t="s">
        <v>1150</v>
      </c>
      <c r="D247" s="2462"/>
      <c r="E247" s="2204"/>
      <c r="F247" s="2383"/>
      <c r="G247" s="2427"/>
      <c r="H247" s="1500"/>
      <c r="I247" s="651" t="s">
        <v>1149</v>
      </c>
      <c r="J247" s="571"/>
      <c r="K247" s="1500"/>
      <c r="L247" s="214"/>
      <c r="M247" s="341"/>
      <c r="N247" s="334"/>
      <c r="O247" s="1624"/>
      <c r="P247" s="1624"/>
      <c r="AH247" s="1631">
        <v>0</v>
      </c>
    </row>
    <row s="1635" customFormat="1" customHeight="1" ht="0.75" hidden="1">
      <c r="A248" s="1780"/>
      <c r="B248" s="1780"/>
      <c r="C248" s="369" t="s">
        <v>1159</v>
      </c>
      <c r="D248" s="2462"/>
      <c r="E248" s="2204"/>
      <c r="F248" s="2383"/>
      <c r="G248" s="400"/>
      <c r="H248" s="1500"/>
      <c r="I248" s="651"/>
      <c r="J248" s="571"/>
      <c r="K248" s="1500"/>
      <c r="L248" s="214"/>
      <c r="M248" s="341"/>
      <c r="N248" s="334"/>
      <c r="O248" s="1624"/>
      <c r="P248" s="1624"/>
      <c r="AH248" s="1631">
        <v>0</v>
      </c>
    </row>
    <row s="1635" customFormat="1" customHeight="1" ht="18.75" hidden="1">
      <c r="A249" s="1780" t="s">
        <v>245</v>
      </c>
      <c r="B249" s="1780" t="s">
        <v>246</v>
      </c>
      <c r="C249" s="369"/>
      <c r="D249" s="2462"/>
      <c r="E249" s="2204"/>
      <c r="F249" s="2383" t="str">
        <f>INDEX(PT_DIFFERENTIATION_VTAR,MATCH(A249,PT_DIFFERENTIATION_VTAR_ID,0))</f>
        <v>Тариф на подвоз воды</v>
      </c>
      <c r="G249" s="2427" t="str">
        <f>INDEX(PT_DIFFERENTIATION_NTAR,MATCH(B249,PT_DIFFERENTIATION_NTAR_ID,0))</f>
        <v/>
      </c>
      <c r="H249" s="1862"/>
      <c r="I249" s="1739"/>
      <c r="J249" s="1773"/>
      <c r="K249" s="1778"/>
      <c r="L249" s="1862" t="s">
        <v>311</v>
      </c>
      <c r="M249" s="341"/>
      <c r="N249" s="334"/>
      <c r="O249" s="1624"/>
      <c r="P249" s="1624"/>
      <c r="AH249" s="1631">
        <v>0</v>
      </c>
    </row>
    <row s="1635" customFormat="1" customHeight="1" ht="18.75" hidden="1">
      <c r="A250" s="1780"/>
      <c r="B250" s="1780"/>
      <c r="C250" s="369" t="s">
        <v>1150</v>
      </c>
      <c r="D250" s="2462"/>
      <c r="E250" s="2204"/>
      <c r="F250" s="2383"/>
      <c r="G250" s="2427"/>
      <c r="H250" s="1500"/>
      <c r="I250" s="651" t="s">
        <v>1149</v>
      </c>
      <c r="J250" s="571"/>
      <c r="K250" s="1500"/>
      <c r="L250" s="214"/>
      <c r="M250" s="341"/>
      <c r="N250" s="334"/>
      <c r="O250" s="1624"/>
      <c r="P250" s="1624"/>
      <c r="AH250" s="1631">
        <v>0</v>
      </c>
    </row>
    <row s="1635" customFormat="1" customHeight="1" ht="0.75" hidden="1">
      <c r="A251" s="1780"/>
      <c r="B251" s="1780"/>
      <c r="C251" s="369" t="s">
        <v>1159</v>
      </c>
      <c r="D251" s="2462"/>
      <c r="E251" s="2204"/>
      <c r="F251" s="2383"/>
      <c r="G251" s="400"/>
      <c r="H251" s="1500"/>
      <c r="I251" s="651"/>
      <c r="J251" s="571"/>
      <c r="K251" s="1500"/>
      <c r="L251" s="214"/>
      <c r="M251" s="341"/>
      <c r="N251" s="334"/>
      <c r="O251" s="1624"/>
      <c r="P251" s="1624"/>
      <c r="AH251" s="1631">
        <v>0</v>
      </c>
    </row>
    <row s="1635" customFormat="1" customHeight="1" ht="18.75" hidden="1">
      <c r="A252" s="1780" t="s">
        <v>250</v>
      </c>
      <c r="B252" s="1780" t="s">
        <v>251</v>
      </c>
      <c r="C252" s="369"/>
      <c r="D252" s="2462"/>
      <c r="E252" s="2204"/>
      <c r="F252" s="238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7" t="str">
        <f>INDEX(PT_DIFFERENTIATION_NTAR,MATCH(B252,PT_DIFFERENTIATION_NTAR_ID,0))</f>
        <v/>
      </c>
      <c r="H252" s="1862"/>
      <c r="I252" s="1739"/>
      <c r="J252" s="1773"/>
      <c r="K252" s="1778"/>
      <c r="L252" s="1862" t="s">
        <v>311</v>
      </c>
      <c r="M252" s="341"/>
      <c r="N252" s="334"/>
      <c r="O252" s="1624"/>
      <c r="P252" s="1624"/>
      <c r="AH252" s="1631">
        <v>0</v>
      </c>
    </row>
    <row s="1635" customFormat="1" customHeight="1" ht="18.75" hidden="1">
      <c r="A253" s="1780"/>
      <c r="B253" s="1780"/>
      <c r="C253" s="369" t="s">
        <v>1150</v>
      </c>
      <c r="D253" s="2462"/>
      <c r="E253" s="2204"/>
      <c r="F253" s="2383"/>
      <c r="G253" s="2427"/>
      <c r="H253" s="1500"/>
      <c r="I253" s="651" t="s">
        <v>1149</v>
      </c>
      <c r="J253" s="571"/>
      <c r="K253" s="1500"/>
      <c r="L253" s="214"/>
      <c r="M253" s="341"/>
      <c r="N253" s="334"/>
      <c r="O253" s="1624"/>
      <c r="P253" s="1624"/>
      <c r="AH253" s="1631">
        <v>0</v>
      </c>
    </row>
    <row s="1635" customFormat="1" customHeight="1" ht="0.75" hidden="1">
      <c r="A254" s="1780"/>
      <c r="B254" s="1780"/>
      <c r="C254" s="369" t="s">
        <v>1159</v>
      </c>
      <c r="D254" s="2462"/>
      <c r="E254" s="2204"/>
      <c r="F254" s="2383"/>
      <c r="G254" s="400"/>
      <c r="H254" s="1500"/>
      <c r="I254" s="651"/>
      <c r="J254" s="571"/>
      <c r="K254" s="1500"/>
      <c r="L254" s="214"/>
      <c r="M254" s="341"/>
      <c r="N254" s="334"/>
      <c r="O254" s="1624"/>
      <c r="P254" s="1624"/>
      <c r="AH254" s="1631">
        <v>0</v>
      </c>
    </row>
    <row s="1635" customFormat="1" customHeight="1" ht="18.75" hidden="1">
      <c r="A255" s="1780" t="s">
        <v>255</v>
      </c>
      <c r="B255" s="1780" t="s">
        <v>256</v>
      </c>
      <c r="C255" s="369"/>
      <c r="D255" s="2462"/>
      <c r="E255" s="2204"/>
      <c r="F255" s="2383" t="str">
        <f>INDEX(PT_DIFFERENTIATION_VTAR,MATCH(A255,PT_DIFFERENTIATION_VTAR_ID,0))</f>
        <v>Тариф на горячую воду (горячее водоснабжение)</v>
      </c>
      <c r="G255" s="2427" t="str">
        <f>INDEX(PT_DIFFERENTIATION_NTAR,MATCH(B255,PT_DIFFERENTIATION_NTAR_ID,0))</f>
        <v/>
      </c>
      <c r="H255" s="1862"/>
      <c r="I255" s="1739"/>
      <c r="J255" s="1773"/>
      <c r="K255" s="1778"/>
      <c r="L255" s="1862" t="s">
        <v>311</v>
      </c>
      <c r="M255" s="341"/>
      <c r="N255" s="334"/>
      <c r="O255" s="1624"/>
      <c r="P255" s="1624"/>
      <c r="AH255" s="1631">
        <v>0</v>
      </c>
    </row>
    <row s="1635" customFormat="1" customHeight="1" ht="18.75" hidden="1">
      <c r="A256" s="1780"/>
      <c r="B256" s="1780"/>
      <c r="C256" s="369" t="s">
        <v>1150</v>
      </c>
      <c r="D256" s="2462"/>
      <c r="E256" s="2204"/>
      <c r="F256" s="2383"/>
      <c r="G256" s="2427"/>
      <c r="H256" s="1500"/>
      <c r="I256" s="651" t="s">
        <v>1149</v>
      </c>
      <c r="J256" s="571"/>
      <c r="K256" s="1500"/>
      <c r="L256" s="214"/>
      <c r="M256" s="341"/>
      <c r="N256" s="334"/>
      <c r="O256" s="1624"/>
      <c r="P256" s="1624"/>
      <c r="AH256" s="1631">
        <v>0</v>
      </c>
    </row>
    <row s="1635" customFormat="1" customHeight="1" ht="0.75" hidden="1">
      <c r="A257" s="1780"/>
      <c r="B257" s="1780"/>
      <c r="C257" s="369" t="s">
        <v>1159</v>
      </c>
      <c r="D257" s="2462"/>
      <c r="E257" s="2204"/>
      <c r="F257" s="2383"/>
      <c r="G257" s="400"/>
      <c r="H257" s="1500"/>
      <c r="I257" s="651"/>
      <c r="J257" s="571"/>
      <c r="K257" s="1500"/>
      <c r="L257" s="214"/>
      <c r="M257" s="341"/>
      <c r="N257" s="334"/>
      <c r="O257" s="1624"/>
      <c r="P257" s="1624"/>
      <c r="AH257" s="1631">
        <v>0</v>
      </c>
    </row>
    <row s="1635" customFormat="1" customHeight="1" ht="18.75" hidden="1">
      <c r="A258" s="1780" t="s">
        <v>260</v>
      </c>
      <c r="B258" s="1780" t="s">
        <v>261</v>
      </c>
      <c r="C258" s="369"/>
      <c r="D258" s="2462"/>
      <c r="E258" s="2204"/>
      <c r="F258" s="2383" t="str">
        <f>INDEX(PT_DIFFERENTIATION_VTAR,MATCH(A258,PT_DIFFERENTIATION_VTAR_ID,0))</f>
        <v>Тариф на транспортировку горячей воды</v>
      </c>
      <c r="G258" s="2427" t="str">
        <f>INDEX(PT_DIFFERENTIATION_NTAR,MATCH(B258,PT_DIFFERENTIATION_NTAR_ID,0))</f>
        <v/>
      </c>
      <c r="H258" s="1862"/>
      <c r="I258" s="1739"/>
      <c r="J258" s="1773"/>
      <c r="K258" s="1778"/>
      <c r="L258" s="1862" t="s">
        <v>311</v>
      </c>
      <c r="M258" s="341"/>
      <c r="N258" s="334"/>
      <c r="O258" s="1624"/>
      <c r="P258" s="1624"/>
      <c r="AH258" s="1631">
        <v>0</v>
      </c>
    </row>
    <row s="1635" customFormat="1" customHeight="1" ht="18.75" hidden="1">
      <c r="A259" s="1780"/>
      <c r="B259" s="1780"/>
      <c r="C259" s="369" t="s">
        <v>1150</v>
      </c>
      <c r="D259" s="2462"/>
      <c r="E259" s="2204"/>
      <c r="F259" s="2383"/>
      <c r="G259" s="2427"/>
      <c r="H259" s="1500"/>
      <c r="I259" s="651" t="s">
        <v>1149</v>
      </c>
      <c r="J259" s="571"/>
      <c r="K259" s="1500"/>
      <c r="L259" s="214"/>
      <c r="M259" s="341"/>
      <c r="N259" s="334"/>
      <c r="O259" s="1624"/>
      <c r="P259" s="1624"/>
      <c r="AH259" s="1631">
        <v>0</v>
      </c>
    </row>
    <row s="1635" customFormat="1" customHeight="1" ht="0.75" hidden="1">
      <c r="A260" s="1780"/>
      <c r="B260" s="1780"/>
      <c r="C260" s="369" t="s">
        <v>1159</v>
      </c>
      <c r="D260" s="2462"/>
      <c r="E260" s="2204"/>
      <c r="F260" s="2383"/>
      <c r="G260" s="400"/>
      <c r="H260" s="1500"/>
      <c r="I260" s="651"/>
      <c r="J260" s="571"/>
      <c r="K260" s="1500"/>
      <c r="L260" s="214"/>
      <c r="M260" s="341"/>
      <c r="N260" s="334"/>
      <c r="O260" s="1624"/>
      <c r="P260" s="1624"/>
      <c r="AH260" s="1631">
        <v>0</v>
      </c>
    </row>
    <row s="1635" customFormat="1" customHeight="1" ht="18.75" hidden="1">
      <c r="A261" s="1780" t="s">
        <v>265</v>
      </c>
      <c r="B261" s="1780" t="s">
        <v>266</v>
      </c>
      <c r="C261" s="369"/>
      <c r="D261" s="2462"/>
      <c r="E261" s="2204"/>
      <c r="F261" s="2383"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7" t="str">
        <f>INDEX(PT_DIFFERENTIATION_NTAR,MATCH(B261,PT_DIFFERENTIATION_NTAR_ID,0))</f>
        <v/>
      </c>
      <c r="H261" s="1862"/>
      <c r="I261" s="1739"/>
      <c r="J261" s="1773"/>
      <c r="K261" s="1778"/>
      <c r="L261" s="1862" t="s">
        <v>311</v>
      </c>
      <c r="M261" s="341"/>
      <c r="N261" s="334"/>
      <c r="O261" s="1624"/>
      <c r="P261" s="1624"/>
      <c r="AH261" s="1631">
        <v>0</v>
      </c>
    </row>
    <row s="1635" customFormat="1" customHeight="1" ht="18.75" hidden="1">
      <c r="A262" s="1780"/>
      <c r="B262" s="1780"/>
      <c r="C262" s="369" t="s">
        <v>1150</v>
      </c>
      <c r="D262" s="2462"/>
      <c r="E262" s="2204"/>
      <c r="F262" s="2383"/>
      <c r="G262" s="2427"/>
      <c r="H262" s="1500"/>
      <c r="I262" s="651" t="s">
        <v>1149</v>
      </c>
      <c r="J262" s="571"/>
      <c r="K262" s="1500"/>
      <c r="L262" s="214"/>
      <c r="M262" s="341"/>
      <c r="N262" s="334"/>
      <c r="O262" s="1624"/>
      <c r="P262" s="1624"/>
      <c r="AH262" s="1631">
        <v>0</v>
      </c>
    </row>
    <row s="1635" customFormat="1" customHeight="1" ht="0.75" hidden="1">
      <c r="A263" s="1780"/>
      <c r="B263" s="1780"/>
      <c r="C263" s="369" t="s">
        <v>1159</v>
      </c>
      <c r="D263" s="2462"/>
      <c r="E263" s="2204"/>
      <c r="F263" s="2383"/>
      <c r="G263" s="400"/>
      <c r="H263" s="1500"/>
      <c r="I263" s="651"/>
      <c r="J263" s="571"/>
      <c r="K263" s="1500"/>
      <c r="L263" s="214"/>
      <c r="M263" s="341"/>
      <c r="N263" s="334"/>
      <c r="O263" s="1624"/>
      <c r="P263" s="1624"/>
      <c r="AH263" s="1631">
        <v>0</v>
      </c>
    </row>
    <row s="1635" customFormat="1" customHeight="1" ht="18.75" hidden="1">
      <c r="A264" s="1780" t="s">
        <v>270</v>
      </c>
      <c r="B264" s="1780" t="s">
        <v>271</v>
      </c>
      <c r="C264" s="369"/>
      <c r="D264" s="2462"/>
      <c r="E264" s="2204"/>
      <c r="F264" s="2383" t="str">
        <f>INDEX(PT_DIFFERENTIATION_VTAR,MATCH(A264,PT_DIFFERENTIATION_VTAR_ID,0))</f>
        <v>Тариф на водоотведение</v>
      </c>
      <c r="G264" s="2427" t="str">
        <f>INDEX(PT_DIFFERENTIATION_NTAR,MATCH(B264,PT_DIFFERENTIATION_NTAR_ID,0))</f>
        <v/>
      </c>
      <c r="H264" s="1862"/>
      <c r="I264" s="1739"/>
      <c r="J264" s="1773"/>
      <c r="K264" s="1778"/>
      <c r="L264" s="1862" t="s">
        <v>311</v>
      </c>
      <c r="M264" s="341"/>
      <c r="N264" s="334"/>
      <c r="O264" s="1624"/>
      <c r="P264" s="1624"/>
      <c r="AH264" s="1631">
        <v>0</v>
      </c>
    </row>
    <row s="1635" customFormat="1" customHeight="1" ht="18.75" hidden="1">
      <c r="A265" s="1780"/>
      <c r="B265" s="1780"/>
      <c r="C265" s="369" t="s">
        <v>1150</v>
      </c>
      <c r="D265" s="2462"/>
      <c r="E265" s="2204"/>
      <c r="F265" s="2383"/>
      <c r="G265" s="2427"/>
      <c r="H265" s="1500"/>
      <c r="I265" s="651" t="s">
        <v>1149</v>
      </c>
      <c r="J265" s="571"/>
      <c r="K265" s="1500"/>
      <c r="L265" s="214"/>
      <c r="M265" s="341"/>
      <c r="N265" s="334"/>
      <c r="O265" s="1624"/>
      <c r="P265" s="1624"/>
      <c r="AH265" s="1631">
        <v>0</v>
      </c>
    </row>
    <row s="1635" customFormat="1" customHeight="1" ht="0.75" hidden="1">
      <c r="A266" s="1780"/>
      <c r="B266" s="1780"/>
      <c r="C266" s="369" t="s">
        <v>1159</v>
      </c>
      <c r="D266" s="2462"/>
      <c r="E266" s="2204"/>
      <c r="F266" s="2383"/>
      <c r="G266" s="400"/>
      <c r="H266" s="1500"/>
      <c r="I266" s="651"/>
      <c r="J266" s="571"/>
      <c r="K266" s="1500"/>
      <c r="L266" s="214"/>
      <c r="M266" s="341"/>
      <c r="N266" s="334"/>
      <c r="O266" s="1624"/>
      <c r="P266" s="1624"/>
      <c r="AH266" s="1631">
        <v>0</v>
      </c>
    </row>
    <row s="1635" customFormat="1" customHeight="1" ht="18.75" hidden="1">
      <c r="A267" s="1780" t="s">
        <v>275</v>
      </c>
      <c r="B267" s="1780" t="s">
        <v>276</v>
      </c>
      <c r="C267" s="369"/>
      <c r="D267" s="2462"/>
      <c r="E267" s="2204"/>
      <c r="F267" s="2383" t="str">
        <f>INDEX(PT_DIFFERENTIATION_VTAR,MATCH(A267,PT_DIFFERENTIATION_VTAR_ID,0))</f>
        <v>Тариф на транспортировку сточных вод</v>
      </c>
      <c r="G267" s="2427" t="str">
        <f>INDEX(PT_DIFFERENTIATION_NTAR,MATCH(B267,PT_DIFFERENTIATION_NTAR_ID,0))</f>
        <v/>
      </c>
      <c r="H267" s="1862"/>
      <c r="I267" s="1739"/>
      <c r="J267" s="1773"/>
      <c r="K267" s="1778"/>
      <c r="L267" s="1862" t="s">
        <v>311</v>
      </c>
      <c r="M267" s="341"/>
      <c r="N267" s="334"/>
      <c r="O267" s="1624"/>
      <c r="P267" s="1624"/>
      <c r="AH267" s="1631">
        <v>0</v>
      </c>
    </row>
    <row s="1635" customFormat="1" customHeight="1" ht="18.75" hidden="1">
      <c r="A268" s="1780"/>
      <c r="B268" s="1780"/>
      <c r="C268" s="369" t="s">
        <v>1150</v>
      </c>
      <c r="D268" s="2462"/>
      <c r="E268" s="2204"/>
      <c r="F268" s="2383"/>
      <c r="G268" s="2427"/>
      <c r="H268" s="1500"/>
      <c r="I268" s="651" t="s">
        <v>1149</v>
      </c>
      <c r="J268" s="571"/>
      <c r="K268" s="1500"/>
      <c r="L268" s="214"/>
      <c r="M268" s="341"/>
      <c r="N268" s="334"/>
      <c r="O268" s="1624"/>
      <c r="P268" s="1624"/>
      <c r="AH268" s="1631">
        <v>0</v>
      </c>
    </row>
    <row s="1635" customFormat="1" customHeight="1" ht="0.75" hidden="1">
      <c r="A269" s="1780"/>
      <c r="B269" s="1780"/>
      <c r="C269" s="369" t="s">
        <v>1159</v>
      </c>
      <c r="D269" s="2462"/>
      <c r="E269" s="2204"/>
      <c r="F269" s="2383"/>
      <c r="G269" s="400"/>
      <c r="H269" s="1500"/>
      <c r="I269" s="651"/>
      <c r="J269" s="571"/>
      <c r="K269" s="1500"/>
      <c r="L269" s="214"/>
      <c r="M269" s="341"/>
      <c r="N269" s="334"/>
      <c r="O269" s="1624"/>
      <c r="P269" s="1624"/>
      <c r="AH269" s="1631">
        <v>0</v>
      </c>
    </row>
    <row s="1635" customFormat="1" customHeight="1" ht="18.75" hidden="1">
      <c r="A270" s="1780" t="s">
        <v>280</v>
      </c>
      <c r="B270" s="1780" t="s">
        <v>281</v>
      </c>
      <c r="C270" s="369"/>
      <c r="D270" s="2462"/>
      <c r="E270" s="2204"/>
      <c r="F270" s="2383" t="str">
        <f>INDEX(PT_DIFFERENTIATION_VTAR,MATCH(A270,PT_DIFFERENTIATION_VTAR_ID,0))</f>
        <v>Тариф на подключение (технологическое присоединение) к централизованной системе водоотведения</v>
      </c>
      <c r="G270" s="2427" t="str">
        <f>INDEX(PT_DIFFERENTIATION_NTAR,MATCH(B270,PT_DIFFERENTIATION_NTAR_ID,0))</f>
        <v/>
      </c>
      <c r="H270" s="1862"/>
      <c r="I270" s="1739"/>
      <c r="J270" s="1773"/>
      <c r="K270" s="1778"/>
      <c r="L270" s="1862" t="s">
        <v>311</v>
      </c>
      <c r="M270" s="341"/>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341"/>
      <c r="N271" s="334"/>
      <c r="O271" s="1624"/>
      <c r="P271" s="1624"/>
      <c r="AH271" s="1631">
        <v>0</v>
      </c>
    </row>
    <row s="1635" customFormat="1" customHeight="1" ht="1.05">
      <c r="A272" s="1780"/>
      <c r="B272" s="1780"/>
      <c r="C272" s="369" t="s">
        <v>1159</v>
      </c>
      <c r="D272" s="2462"/>
      <c r="E272" s="2204"/>
      <c r="F272" s="2383"/>
      <c r="G272" s="400"/>
      <c r="H272" s="1500"/>
      <c r="I272" s="651"/>
      <c r="J272" s="571"/>
      <c r="K272" s="1500"/>
      <c r="L272" s="214"/>
      <c r="M272" s="341"/>
      <c r="N272" s="334"/>
      <c r="O272" s="1624"/>
      <c r="P272" s="1624"/>
      <c r="AH272" s="1631">
        <v>1</v>
      </c>
    </row>
    <row customHeight="1" ht="27.299999999999997">
      <c r="A273" s="1780"/>
      <c r="B273" s="1780"/>
      <c r="D273" s="376"/>
      <c r="E273" s="147" t="s">
        <v>93</v>
      </c>
      <c r="F273"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0"/>
      <c r="H273" s="2460"/>
      <c r="I273" s="2460"/>
      <c r="J273" s="2460"/>
      <c r="K273" s="2460"/>
      <c r="L273" s="2460"/>
      <c r="M273" s="297"/>
      <c r="N273" s="334"/>
      <c r="AH273" s="374">
        <v>26</v>
      </c>
    </row>
    <row s="1635" customFormat="1" customHeight="1" ht="60.75">
      <c r="A274" s="1780" t="s">
        <v>158</v>
      </c>
      <c r="B274" s="1780" t="s">
        <v>159</v>
      </c>
      <c r="C274" s="369"/>
      <c r="D274" s="2462"/>
      <c r="E274" s="2204"/>
      <c r="F274" s="238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7" t="str">
        <f>INDEX(PT_DIFFERENTIATION_NTAR,MATCH(B274,PT_DIFFERENTIATION_NTAR_ID,0))</f>
        <v>тепловая энергия (мощность) на коллекторах источника тепловой энергии</v>
      </c>
      <c r="H274" s="1862"/>
      <c r="I274" s="1739">
        <v>46023</v>
      </c>
      <c r="J274" s="1773">
        <v>46203</v>
      </c>
      <c r="K274" s="1778">
        <v>0</v>
      </c>
      <c r="L274" s="1862" t="s">
        <v>311</v>
      </c>
      <c r="M27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4"/>
      <c r="O274" s="1624"/>
      <c r="P274" s="1624"/>
      <c r="AH274" s="1631">
        <v>0</v>
      </c>
    </row>
    <row s="1635" customFormat="1" customHeight="1" ht="56.25">
      <c r="A275" s="1823"/>
      <c r="B275" s="1823"/>
      <c r="C275" s="1687"/>
      <c r="D275" s="344"/>
      <c r="E275" s="1031"/>
      <c r="F275" s="1031"/>
      <c r="G275" s="1031"/>
      <c r="H275" s="2577" t="s">
        <v>430</v>
      </c>
      <c r="I275" s="1739">
        <v>46204</v>
      </c>
      <c r="J275" s="1773">
        <v>46387</v>
      </c>
      <c r="K275" s="1778">
        <v>70782.57</v>
      </c>
      <c r="L275" s="2271" t="s">
        <v>311</v>
      </c>
      <c r="M275" s="2318"/>
      <c r="N275" s="618"/>
      <c r="O275" s="1624"/>
      <c r="P275" s="1624"/>
      <c r="Q275" s="1635"/>
      <c r="R275" s="1635"/>
      <c r="S275" s="1635"/>
      <c r="T275" s="1635"/>
      <c r="U275" s="1635"/>
      <c r="V275" s="1635"/>
      <c r="W275" s="1635"/>
      <c r="X275" s="1635"/>
      <c r="Y275" s="1635"/>
      <c r="Z275" s="1635"/>
      <c r="AA275" s="1635"/>
      <c r="AB275" s="1635"/>
      <c r="AC275" s="1635"/>
      <c r="AD275" s="1635"/>
      <c r="AE275" s="1635"/>
      <c r="AF275" s="1635"/>
      <c r="AG275" s="1635"/>
      <c r="AH275" s="1635">
        <v>0</v>
      </c>
    </row>
    <row s="1635" customFormat="1" customHeight="1" ht="18.75">
      <c r="A276" s="1780"/>
      <c r="B276" s="1780"/>
      <c r="C276" s="369" t="s">
        <v>1150</v>
      </c>
      <c r="D276" s="2462"/>
      <c r="E276" s="2204"/>
      <c r="F276" s="2383"/>
      <c r="G276" s="2427"/>
      <c r="H276" s="1500"/>
      <c r="I276" s="651" t="s">
        <v>1149</v>
      </c>
      <c r="J276" s="571"/>
      <c r="K276" s="1500"/>
      <c r="L276" s="214"/>
      <c r="M276" s="2170"/>
      <c r="N276" s="334"/>
      <c r="O276" s="1624"/>
      <c r="P276" s="1624"/>
      <c r="AH276" s="1631">
        <v>0</v>
      </c>
    </row>
    <row s="1635" customFormat="1" customHeight="1" ht="0.75">
      <c r="A277" s="1780"/>
      <c r="B277" s="1780"/>
      <c r="C277" s="369" t="s">
        <v>1159</v>
      </c>
      <c r="D277" s="2462"/>
      <c r="E277" s="2204"/>
      <c r="F277" s="2383"/>
      <c r="G277" s="400"/>
      <c r="H277" s="1500"/>
      <c r="I277" s="651"/>
      <c r="J277" s="571"/>
      <c r="K277" s="1500"/>
      <c r="L277" s="214"/>
      <c r="M277" s="2170"/>
      <c r="N277" s="334"/>
      <c r="O277" s="1624"/>
      <c r="P277" s="1624"/>
      <c r="AH277" s="1631">
        <v>0</v>
      </c>
    </row>
    <row s="1635" customFormat="1" customHeight="1" ht="45" hidden="1">
      <c r="A278" s="1780" t="s">
        <v>168</v>
      </c>
      <c r="B278" s="1780" t="s">
        <v>169</v>
      </c>
      <c r="C278" s="369"/>
      <c r="D278" s="2462"/>
      <c r="E278" s="2204"/>
      <c r="F278" s="2383"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27" t="str">
        <f>INDEX(PT_DIFFERENTIATION_NTAR,MATCH(B278,PT_DIFFERENTIATION_NTAR_ID,0))</f>
        <v/>
      </c>
      <c r="H278" s="1862"/>
      <c r="I278" s="1739"/>
      <c r="J278" s="1773"/>
      <c r="K278" s="1778"/>
      <c r="L278" s="1862" t="s">
        <v>311</v>
      </c>
      <c r="M278" s="2171"/>
      <c r="N278" s="334"/>
      <c r="O278" s="1624"/>
      <c r="P278" s="1624"/>
      <c r="AH278" s="1631">
        <v>0</v>
      </c>
    </row>
    <row s="1635" customFormat="1" customHeight="1" ht="18.75" hidden="1">
      <c r="A279" s="1780"/>
      <c r="B279" s="1780"/>
      <c r="C279" s="369" t="s">
        <v>1150</v>
      </c>
      <c r="D279" s="2462"/>
      <c r="E279" s="2204"/>
      <c r="F279" s="2383"/>
      <c r="G279" s="2427"/>
      <c r="H279" s="1500"/>
      <c r="I279" s="651" t="s">
        <v>1149</v>
      </c>
      <c r="J279" s="571"/>
      <c r="K279" s="1500"/>
      <c r="L279" s="214"/>
      <c r="M279" s="1861"/>
      <c r="N279" s="334"/>
      <c r="O279" s="1624"/>
      <c r="P279" s="1624"/>
      <c r="AH279" s="1631">
        <v>0</v>
      </c>
    </row>
    <row s="1635" customFormat="1" customHeight="1" ht="0.75" hidden="1">
      <c r="A280" s="1780"/>
      <c r="B280" s="1780"/>
      <c r="C280" s="369" t="s">
        <v>1159</v>
      </c>
      <c r="D280" s="2462"/>
      <c r="E280" s="2204"/>
      <c r="F280" s="2383"/>
      <c r="G280" s="400"/>
      <c r="H280" s="1500"/>
      <c r="I280" s="651"/>
      <c r="J280" s="571"/>
      <c r="K280" s="1500"/>
      <c r="L280" s="214"/>
      <c r="M280" s="341"/>
      <c r="N280" s="334"/>
      <c r="O280" s="1624"/>
      <c r="P280" s="1624"/>
      <c r="AH280" s="1631">
        <v>0</v>
      </c>
    </row>
    <row s="1635" customFormat="1" customHeight="1" ht="45" hidden="1">
      <c r="A281" s="1780" t="s">
        <v>174</v>
      </c>
      <c r="B281" s="1780" t="s">
        <v>175</v>
      </c>
      <c r="C281" s="369"/>
      <c r="D281" s="2462"/>
      <c r="E281" s="2204"/>
      <c r="F281" s="2383"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27" t="str">
        <f>INDEX(PT_DIFFERENTIATION_NTAR,MATCH(B281,PT_DIFFERENTIATION_NTAR_ID,0))</f>
        <v/>
      </c>
      <c r="H281" s="1862"/>
      <c r="I281" s="1739"/>
      <c r="J281" s="1773"/>
      <c r="K281" s="1778"/>
      <c r="L281" s="1862" t="s">
        <v>311</v>
      </c>
      <c r="M281" s="341"/>
      <c r="N281" s="334"/>
      <c r="O281" s="1624"/>
      <c r="P281" s="1624"/>
      <c r="AH281" s="1631">
        <v>0</v>
      </c>
    </row>
    <row s="1635" customFormat="1" customHeight="1" ht="18.75" hidden="1">
      <c r="A282" s="1780"/>
      <c r="B282" s="1780"/>
      <c r="C282" s="369" t="s">
        <v>1150</v>
      </c>
      <c r="D282" s="2462"/>
      <c r="E282" s="2204"/>
      <c r="F282" s="2383"/>
      <c r="G282" s="2427"/>
      <c r="H282" s="1500"/>
      <c r="I282" s="651" t="s">
        <v>1149</v>
      </c>
      <c r="J282" s="571"/>
      <c r="K282" s="1500"/>
      <c r="L282" s="214"/>
      <c r="M282" s="341"/>
      <c r="N282" s="334"/>
      <c r="O282" s="1624"/>
      <c r="P282" s="1624"/>
      <c r="AH282" s="1631">
        <v>0</v>
      </c>
    </row>
    <row s="1635" customFormat="1" customHeight="1" ht="0.75" hidden="1">
      <c r="A283" s="1780"/>
      <c r="B283" s="1780"/>
      <c r="C283" s="369" t="s">
        <v>1159</v>
      </c>
      <c r="D283" s="2462"/>
      <c r="E283" s="2204"/>
      <c r="F283" s="2383"/>
      <c r="G283" s="400"/>
      <c r="H283" s="1500"/>
      <c r="I283" s="651"/>
      <c r="J283" s="571"/>
      <c r="K283" s="1500"/>
      <c r="L283" s="214"/>
      <c r="M283" s="341"/>
      <c r="N283" s="334"/>
      <c r="O283" s="1624"/>
      <c r="P283" s="1624"/>
      <c r="AH283" s="1631">
        <v>0</v>
      </c>
    </row>
    <row s="1635" customFormat="1" customHeight="1" ht="45" hidden="1">
      <c r="A284" s="1780" t="s">
        <v>180</v>
      </c>
      <c r="B284" s="1780" t="s">
        <v>181</v>
      </c>
      <c r="C284" s="369"/>
      <c r="D284" s="2462"/>
      <c r="E284" s="2204"/>
      <c r="F284" s="2383"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27" t="str">
        <f>INDEX(PT_DIFFERENTIATION_NTAR,MATCH(B284,PT_DIFFERENTIATION_NTAR_ID,0))</f>
        <v/>
      </c>
      <c r="H284" s="1862"/>
      <c r="I284" s="1739"/>
      <c r="J284" s="1773"/>
      <c r="K284" s="1778"/>
      <c r="L284" s="1862" t="s">
        <v>311</v>
      </c>
      <c r="M284" s="341"/>
      <c r="N284" s="334"/>
      <c r="O284" s="1624"/>
      <c r="P284" s="1624"/>
      <c r="AH284" s="1631">
        <v>0</v>
      </c>
    </row>
    <row s="1635" customFormat="1" customHeight="1" ht="18.75" hidden="1">
      <c r="A285" s="1780"/>
      <c r="B285" s="1780"/>
      <c r="C285" s="369" t="s">
        <v>1150</v>
      </c>
      <c r="D285" s="2462"/>
      <c r="E285" s="2204"/>
      <c r="F285" s="2383"/>
      <c r="G285" s="2427"/>
      <c r="H285" s="1500"/>
      <c r="I285" s="651" t="s">
        <v>1149</v>
      </c>
      <c r="J285" s="571"/>
      <c r="K285" s="1500"/>
      <c r="L285" s="214"/>
      <c r="M285" s="341"/>
      <c r="N285" s="334"/>
      <c r="O285" s="1624"/>
      <c r="P285" s="1624"/>
      <c r="AH285" s="1631">
        <v>0</v>
      </c>
    </row>
    <row s="1635" customFormat="1" customHeight="1" ht="0.75" hidden="1">
      <c r="A286" s="1780"/>
      <c r="B286" s="1780"/>
      <c r="C286" s="369" t="s">
        <v>1159</v>
      </c>
      <c r="D286" s="2462"/>
      <c r="E286" s="2204"/>
      <c r="F286" s="2383"/>
      <c r="G286" s="400"/>
      <c r="H286" s="1500"/>
      <c r="I286" s="651"/>
      <c r="J286" s="571"/>
      <c r="K286" s="1500"/>
      <c r="L286" s="214"/>
      <c r="M286" s="341"/>
      <c r="N286" s="334"/>
      <c r="O286" s="1624"/>
      <c r="P286" s="1624"/>
      <c r="AH286" s="1631">
        <v>0</v>
      </c>
    </row>
    <row s="1635" customFormat="1" customHeight="1" ht="18.75" hidden="1">
      <c r="A287" s="1780" t="s">
        <v>186</v>
      </c>
      <c r="B287" s="1780" t="s">
        <v>187</v>
      </c>
      <c r="C287" s="369"/>
      <c r="D287" s="2462"/>
      <c r="E287" s="2204"/>
      <c r="F287" s="2383" t="str">
        <f>INDEX(PT_DIFFERENTIATION_VTAR,MATCH(A287,PT_DIFFERENTIATION_VTAR_ID,0))</f>
        <v>Тарифы на услуги по передаче тепловой энергии</v>
      </c>
      <c r="G287" s="2427" t="str">
        <f>INDEX(PT_DIFFERENTIATION_NTAR,MATCH(B287,PT_DIFFERENTIATION_NTAR_ID,0))</f>
        <v/>
      </c>
      <c r="H287" s="1862"/>
      <c r="I287" s="1739"/>
      <c r="J287" s="1773"/>
      <c r="K287" s="1778"/>
      <c r="L287" s="1862" t="s">
        <v>311</v>
      </c>
      <c r="M287" s="341"/>
      <c r="N287" s="334"/>
      <c r="O287" s="1624"/>
      <c r="P287" s="1624"/>
      <c r="AH287" s="1631">
        <v>0</v>
      </c>
    </row>
    <row s="1635" customFormat="1" customHeight="1" ht="18.75" hidden="1">
      <c r="A288" s="1780"/>
      <c r="B288" s="1780"/>
      <c r="C288" s="369" t="s">
        <v>1150</v>
      </c>
      <c r="D288" s="2462"/>
      <c r="E288" s="2204"/>
      <c r="F288" s="2383"/>
      <c r="G288" s="2427"/>
      <c r="H288" s="1500"/>
      <c r="I288" s="651" t="s">
        <v>1149</v>
      </c>
      <c r="J288" s="571"/>
      <c r="K288" s="1500"/>
      <c r="L288" s="214"/>
      <c r="M288" s="341"/>
      <c r="N288" s="334"/>
      <c r="O288" s="1624"/>
      <c r="P288" s="1624"/>
      <c r="AH288" s="1631">
        <v>0</v>
      </c>
    </row>
    <row s="1635" customFormat="1" customHeight="1" ht="0.75" hidden="1">
      <c r="A289" s="1780"/>
      <c r="B289" s="1780"/>
      <c r="C289" s="369" t="s">
        <v>1159</v>
      </c>
      <c r="D289" s="2462"/>
      <c r="E289" s="2204"/>
      <c r="F289" s="2383"/>
      <c r="G289" s="400"/>
      <c r="H289" s="1500"/>
      <c r="I289" s="651"/>
      <c r="J289" s="571"/>
      <c r="K289" s="1500"/>
      <c r="L289" s="214"/>
      <c r="M289" s="341"/>
      <c r="N289" s="334"/>
      <c r="O289" s="1624"/>
      <c r="P289" s="1624"/>
      <c r="AH289" s="1631">
        <v>0</v>
      </c>
    </row>
    <row s="1635" customFormat="1" customHeight="1" ht="18.75" hidden="1">
      <c r="A290" s="1780" t="s">
        <v>192</v>
      </c>
      <c r="B290" s="1780" t="s">
        <v>193</v>
      </c>
      <c r="C290" s="369"/>
      <c r="D290" s="2462"/>
      <c r="E290" s="2204"/>
      <c r="F290" s="2383" t="str">
        <f>INDEX(PT_DIFFERENTIATION_VTAR,MATCH(A290,PT_DIFFERENTIATION_VTAR_ID,0))</f>
        <v>Тарифы на услуги по передаче теплоносителя</v>
      </c>
      <c r="G290" s="2427" t="str">
        <f>INDEX(PT_DIFFERENTIATION_NTAR,MATCH(B290,PT_DIFFERENTIATION_NTAR_ID,0))</f>
        <v/>
      </c>
      <c r="H290" s="1862"/>
      <c r="I290" s="1739"/>
      <c r="J290" s="1773"/>
      <c r="K290" s="1778"/>
      <c r="L290" s="1862" t="s">
        <v>311</v>
      </c>
      <c r="M290" s="341"/>
      <c r="N290" s="334"/>
      <c r="O290" s="1624"/>
      <c r="P290" s="1624"/>
      <c r="AH290" s="1631">
        <v>0</v>
      </c>
    </row>
    <row s="1635" customFormat="1" customHeight="1" ht="18.75" hidden="1">
      <c r="A291" s="1780"/>
      <c r="B291" s="1780"/>
      <c r="C291" s="369" t="s">
        <v>1150</v>
      </c>
      <c r="D291" s="2462"/>
      <c r="E291" s="2204"/>
      <c r="F291" s="2383"/>
      <c r="G291" s="2427"/>
      <c r="H291" s="1500"/>
      <c r="I291" s="651" t="s">
        <v>1149</v>
      </c>
      <c r="J291" s="571"/>
      <c r="K291" s="1500"/>
      <c r="L291" s="214"/>
      <c r="M291" s="341"/>
      <c r="N291" s="334"/>
      <c r="O291" s="1624"/>
      <c r="P291" s="1624"/>
      <c r="AH291" s="1631">
        <v>0</v>
      </c>
    </row>
    <row s="1635" customFormat="1" customHeight="1" ht="0.75" hidden="1">
      <c r="A292" s="1780"/>
      <c r="B292" s="1780"/>
      <c r="C292" s="369" t="s">
        <v>1159</v>
      </c>
      <c r="D292" s="2462"/>
      <c r="E292" s="2204"/>
      <c r="F292" s="2383"/>
      <c r="G292" s="400"/>
      <c r="H292" s="1500"/>
      <c r="I292" s="651"/>
      <c r="J292" s="571"/>
      <c r="K292" s="1500"/>
      <c r="L292" s="214"/>
      <c r="M292" s="341"/>
      <c r="N292" s="334"/>
      <c r="O292" s="1624"/>
      <c r="P292" s="1624"/>
      <c r="AH292" s="1631">
        <v>0</v>
      </c>
    </row>
    <row s="1635" customFormat="1" customHeight="1" ht="18.75" hidden="1">
      <c r="A293" s="1780" t="s">
        <v>198</v>
      </c>
      <c r="B293" s="1780" t="s">
        <v>199</v>
      </c>
      <c r="C293" s="369"/>
      <c r="D293" s="2462"/>
      <c r="E293" s="2204"/>
      <c r="F293" s="2383"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27" t="str">
        <f>INDEX(PT_DIFFERENTIATION_NTAR,MATCH(B293,PT_DIFFERENTIATION_NTAR_ID,0))</f>
        <v/>
      </c>
      <c r="H293" s="1862"/>
      <c r="I293" s="1739"/>
      <c r="J293" s="1773"/>
      <c r="K293" s="1778"/>
      <c r="L293" s="1862" t="s">
        <v>311</v>
      </c>
      <c r="M293" s="341"/>
      <c r="N293" s="334"/>
      <c r="O293" s="1624"/>
      <c r="P293" s="1624"/>
      <c r="AH293" s="1631">
        <v>0</v>
      </c>
    </row>
    <row s="1635" customFormat="1" customHeight="1" ht="18.75" hidden="1">
      <c r="A294" s="1780"/>
      <c r="B294" s="1780"/>
      <c r="C294" s="369" t="s">
        <v>1150</v>
      </c>
      <c r="D294" s="2462"/>
      <c r="E294" s="2204"/>
      <c r="F294" s="2383"/>
      <c r="G294" s="2427"/>
      <c r="H294" s="1500"/>
      <c r="I294" s="651" t="s">
        <v>1149</v>
      </c>
      <c r="J294" s="571"/>
      <c r="K294" s="1500"/>
      <c r="L294" s="214"/>
      <c r="M294" s="341"/>
      <c r="N294" s="334"/>
      <c r="O294" s="1624"/>
      <c r="P294" s="1624"/>
      <c r="AH294" s="1631">
        <v>0</v>
      </c>
    </row>
    <row s="1635" customFormat="1" customHeight="1" ht="0.75" hidden="1">
      <c r="A295" s="1780"/>
      <c r="B295" s="1780"/>
      <c r="C295" s="369" t="s">
        <v>1159</v>
      </c>
      <c r="D295" s="2462"/>
      <c r="E295" s="2204"/>
      <c r="F295" s="2383"/>
      <c r="G295" s="400"/>
      <c r="H295" s="1500"/>
      <c r="I295" s="651"/>
      <c r="J295" s="571"/>
      <c r="K295" s="1500"/>
      <c r="L295" s="214"/>
      <c r="M295" s="341"/>
      <c r="N295" s="334"/>
      <c r="O295" s="1624"/>
      <c r="P295" s="1624"/>
      <c r="AH295" s="1631">
        <v>0</v>
      </c>
    </row>
    <row s="1635" customFormat="1" customHeight="1" ht="18.75" hidden="1">
      <c r="A296" s="1780" t="s">
        <v>204</v>
      </c>
      <c r="B296" s="1780" t="s">
        <v>205</v>
      </c>
      <c r="C296" s="369"/>
      <c r="D296" s="2462"/>
      <c r="E296" s="2204"/>
      <c r="F296" s="2383" t="str">
        <f>INDEX(PT_DIFFERENTIATION_VTAR,MATCH(A296,PT_DIFFERENTIATION_VTAR_ID,0))</f>
        <v>Плата за подключение (технологическое присоединение) к системе теплоснабжения</v>
      </c>
      <c r="G296" s="2427" t="str">
        <f>INDEX(PT_DIFFERENTIATION_NTAR,MATCH(B296,PT_DIFFERENTIATION_NTAR_ID,0))</f>
        <v/>
      </c>
      <c r="H296" s="1862"/>
      <c r="I296" s="1739"/>
      <c r="J296" s="1773"/>
      <c r="K296" s="1778"/>
      <c r="L296" s="1862" t="s">
        <v>311</v>
      </c>
      <c r="M296" s="341"/>
      <c r="N296" s="334"/>
      <c r="O296" s="1624"/>
      <c r="P296" s="1624"/>
      <c r="AH296" s="1631">
        <v>0</v>
      </c>
    </row>
    <row s="1635" customFormat="1" customHeight="1" ht="18.75" hidden="1">
      <c r="A297" s="1780"/>
      <c r="B297" s="1780"/>
      <c r="C297" s="369" t="s">
        <v>1150</v>
      </c>
      <c r="D297" s="2462"/>
      <c r="E297" s="2204"/>
      <c r="F297" s="2383"/>
      <c r="G297" s="2427"/>
      <c r="H297" s="1500"/>
      <c r="I297" s="651" t="s">
        <v>1149</v>
      </c>
      <c r="J297" s="571"/>
      <c r="K297" s="1500"/>
      <c r="L297" s="214"/>
      <c r="M297" s="341"/>
      <c r="N297" s="334"/>
      <c r="O297" s="1624"/>
      <c r="P297" s="1624"/>
      <c r="AH297" s="1631">
        <v>0</v>
      </c>
    </row>
    <row s="1635" customFormat="1" customHeight="1" ht="0.75" hidden="1">
      <c r="A298" s="1780"/>
      <c r="B298" s="1780"/>
      <c r="C298" s="369" t="s">
        <v>1159</v>
      </c>
      <c r="D298" s="2462"/>
      <c r="E298" s="2204"/>
      <c r="F298" s="2383"/>
      <c r="G298" s="400"/>
      <c r="H298" s="1500"/>
      <c r="I298" s="651"/>
      <c r="J298" s="571"/>
      <c r="K298" s="1500"/>
      <c r="L298" s="214"/>
      <c r="M298" s="341"/>
      <c r="N298" s="334"/>
      <c r="O298" s="1624"/>
      <c r="P298" s="1624"/>
      <c r="AH298" s="1631">
        <v>0</v>
      </c>
    </row>
    <row s="1635" customFormat="1" customHeight="1" ht="18.75" hidden="1">
      <c r="A299" s="1780" t="s">
        <v>210</v>
      </c>
      <c r="B299" s="1780" t="s">
        <v>211</v>
      </c>
      <c r="C299" s="369"/>
      <c r="D299" s="2462"/>
      <c r="E299" s="2204"/>
      <c r="F299" s="2383" t="str">
        <f>INDEX(PT_DIFFERENTIATION_VTAR,MATCH(A299,PT_DIFFERENTIATION_VTAR_ID,0))</f>
        <v>Плата за подключение (технологическое присоединение) к системе теплоснабжения (индивидуальная)</v>
      </c>
      <c r="G299" s="2427" t="str">
        <f>INDEX(PT_DIFFERENTIATION_NTAR,MATCH(B299,PT_DIFFERENTIATION_NTAR_ID,0))</f>
        <v/>
      </c>
      <c r="H299" s="1989"/>
      <c r="I299" s="1739"/>
      <c r="J299" s="1773"/>
      <c r="K299" s="1778"/>
      <c r="L299" s="1989" t="s">
        <v>311</v>
      </c>
      <c r="M299" s="341"/>
      <c r="N299" s="334"/>
      <c r="O299" s="1624"/>
      <c r="P299" s="1624"/>
      <c r="AH299" s="1631">
        <v>0</v>
      </c>
    </row>
    <row s="1635" customFormat="1" customHeight="1" ht="18.75" hidden="1">
      <c r="A300" s="1780"/>
      <c r="B300" s="1780"/>
      <c r="C300" s="369" t="s">
        <v>1150</v>
      </c>
      <c r="D300" s="2462"/>
      <c r="E300" s="2204"/>
      <c r="F300" s="2383"/>
      <c r="G300" s="2427"/>
      <c r="H300" s="1500"/>
      <c r="I300" s="651" t="s">
        <v>1149</v>
      </c>
      <c r="J300" s="571"/>
      <c r="K300" s="1500"/>
      <c r="L300" s="214"/>
      <c r="M300" s="341"/>
      <c r="N300" s="334"/>
      <c r="O300" s="1624"/>
      <c r="P300" s="1624"/>
      <c r="AH300" s="1631">
        <v>0</v>
      </c>
    </row>
    <row s="1635" customFormat="1" customHeight="1" ht="0.75" hidden="1">
      <c r="A301" s="1780"/>
      <c r="B301" s="1780"/>
      <c r="C301" s="369" t="s">
        <v>1159</v>
      </c>
      <c r="D301" s="2462"/>
      <c r="E301" s="2204"/>
      <c r="F301" s="2383"/>
      <c r="G301" s="400"/>
      <c r="H301" s="1500"/>
      <c r="I301" s="651"/>
      <c r="J301" s="571"/>
      <c r="K301" s="1500"/>
      <c r="L301" s="214"/>
      <c r="M301" s="341"/>
      <c r="N301" s="334"/>
      <c r="O301" s="1624"/>
      <c r="P301" s="1624"/>
      <c r="AH301" s="1631">
        <v>0</v>
      </c>
    </row>
    <row s="1635" customFormat="1" customHeight="1" ht="18.75" hidden="1">
      <c r="A302" s="1780" t="s">
        <v>230</v>
      </c>
      <c r="B302" s="1780" t="s">
        <v>231</v>
      </c>
      <c r="C302" s="369"/>
      <c r="D302" s="2462"/>
      <c r="E302" s="2204"/>
      <c r="F302" s="2383" t="str">
        <f>INDEX(PT_DIFFERENTIATION_VTAR,MATCH(A302,PT_DIFFERENTIATION_VTAR_ID,0))</f>
        <v>Тариф на питьевую воду (питьевое водоснабжение)</v>
      </c>
      <c r="G302" s="2427" t="str">
        <f>INDEX(PT_DIFFERENTIATION_NTAR,MATCH(B302,PT_DIFFERENTIATION_NTAR_ID,0))</f>
        <v/>
      </c>
      <c r="H302" s="1862"/>
      <c r="I302" s="1739"/>
      <c r="J302" s="1773"/>
      <c r="K302" s="1778"/>
      <c r="L302" s="1862" t="s">
        <v>311</v>
      </c>
      <c r="M302" s="341"/>
      <c r="N302" s="334"/>
      <c r="O302" s="1624"/>
      <c r="P302" s="1624"/>
      <c r="AH302" s="1631">
        <v>0</v>
      </c>
    </row>
    <row s="1635" customFormat="1" customHeight="1" ht="18.75" hidden="1">
      <c r="A303" s="1780"/>
      <c r="B303" s="1780"/>
      <c r="C303" s="369" t="s">
        <v>1150</v>
      </c>
      <c r="D303" s="2462"/>
      <c r="E303" s="2204"/>
      <c r="F303" s="2383"/>
      <c r="G303" s="2427"/>
      <c r="H303" s="1500"/>
      <c r="I303" s="651" t="s">
        <v>1149</v>
      </c>
      <c r="J303" s="571"/>
      <c r="K303" s="1500"/>
      <c r="L303" s="214"/>
      <c r="M303" s="341"/>
      <c r="N303" s="334"/>
      <c r="O303" s="1624"/>
      <c r="P303" s="1624"/>
      <c r="AH303" s="1631">
        <v>0</v>
      </c>
    </row>
    <row s="1635" customFormat="1" customHeight="1" ht="0.75" hidden="1">
      <c r="A304" s="1780"/>
      <c r="B304" s="1780"/>
      <c r="C304" s="369" t="s">
        <v>1159</v>
      </c>
      <c r="D304" s="2462"/>
      <c r="E304" s="2204"/>
      <c r="F304" s="2383"/>
      <c r="G304" s="400"/>
      <c r="H304" s="1500"/>
      <c r="I304" s="651"/>
      <c r="J304" s="571"/>
      <c r="K304" s="1500"/>
      <c r="L304" s="214"/>
      <c r="M304" s="341"/>
      <c r="N304" s="334"/>
      <c r="O304" s="1624"/>
      <c r="P304" s="1624"/>
      <c r="AH304" s="1631">
        <v>0</v>
      </c>
    </row>
    <row s="1635" customFormat="1" customHeight="1" ht="18.75" hidden="1">
      <c r="A305" s="1780" t="s">
        <v>235</v>
      </c>
      <c r="B305" s="1780" t="s">
        <v>236</v>
      </c>
      <c r="C305" s="369"/>
      <c r="D305" s="2462"/>
      <c r="E305" s="2204"/>
      <c r="F305" s="2383" t="str">
        <f>INDEX(PT_DIFFERENTIATION_VTAR,MATCH(A305,PT_DIFFERENTIATION_VTAR_ID,0))</f>
        <v>Тариф на техническую воду</v>
      </c>
      <c r="G305" s="2427" t="str">
        <f>INDEX(PT_DIFFERENTIATION_NTAR,MATCH(B305,PT_DIFFERENTIATION_NTAR_ID,0))</f>
        <v/>
      </c>
      <c r="H305" s="1862"/>
      <c r="I305" s="1739"/>
      <c r="J305" s="1773"/>
      <c r="K305" s="1778"/>
      <c r="L305" s="1862" t="s">
        <v>311</v>
      </c>
      <c r="M305" s="341"/>
      <c r="N305" s="334"/>
      <c r="O305" s="1624"/>
      <c r="P305" s="1624"/>
      <c r="AH305" s="1631">
        <v>0</v>
      </c>
    </row>
    <row s="1635" customFormat="1" customHeight="1" ht="18.75" hidden="1">
      <c r="A306" s="1780"/>
      <c r="B306" s="1780"/>
      <c r="C306" s="369" t="s">
        <v>1150</v>
      </c>
      <c r="D306" s="2462"/>
      <c r="E306" s="2204"/>
      <c r="F306" s="2383"/>
      <c r="G306" s="2427"/>
      <c r="H306" s="1500"/>
      <c r="I306" s="651" t="s">
        <v>1149</v>
      </c>
      <c r="J306" s="571"/>
      <c r="K306" s="1500"/>
      <c r="L306" s="214"/>
      <c r="M306" s="341"/>
      <c r="N306" s="334"/>
      <c r="O306" s="1624"/>
      <c r="P306" s="1624"/>
      <c r="AH306" s="1631">
        <v>0</v>
      </c>
    </row>
    <row s="1635" customFormat="1" customHeight="1" ht="0.75" hidden="1">
      <c r="A307" s="1780"/>
      <c r="B307" s="1780"/>
      <c r="C307" s="369" t="s">
        <v>1159</v>
      </c>
      <c r="D307" s="2462"/>
      <c r="E307" s="2204"/>
      <c r="F307" s="2383"/>
      <c r="G307" s="400"/>
      <c r="H307" s="1500"/>
      <c r="I307" s="651"/>
      <c r="J307" s="571"/>
      <c r="K307" s="1500"/>
      <c r="L307" s="214"/>
      <c r="M307" s="341"/>
      <c r="N307" s="334"/>
      <c r="O307" s="1624"/>
      <c r="P307" s="1624"/>
      <c r="AH307" s="1631">
        <v>0</v>
      </c>
    </row>
    <row s="1635" customFormat="1" customHeight="1" ht="18.75" hidden="1">
      <c r="A308" s="1780" t="s">
        <v>240</v>
      </c>
      <c r="B308" s="1780" t="s">
        <v>241</v>
      </c>
      <c r="C308" s="369"/>
      <c r="D308" s="2462"/>
      <c r="E308" s="2204"/>
      <c r="F308" s="2383" t="str">
        <f>INDEX(PT_DIFFERENTIATION_VTAR,MATCH(A308,PT_DIFFERENTIATION_VTAR_ID,0))</f>
        <v>Тариф на транспортировку воды</v>
      </c>
      <c r="G308" s="2427" t="str">
        <f>INDEX(PT_DIFFERENTIATION_NTAR,MATCH(B308,PT_DIFFERENTIATION_NTAR_ID,0))</f>
        <v/>
      </c>
      <c r="H308" s="1862"/>
      <c r="I308" s="1739"/>
      <c r="J308" s="1773"/>
      <c r="K308" s="1778"/>
      <c r="L308" s="1862" t="s">
        <v>311</v>
      </c>
      <c r="M308" s="341"/>
      <c r="N308" s="334"/>
      <c r="O308" s="1624"/>
      <c r="P308" s="1624"/>
      <c r="AH308" s="1631">
        <v>0</v>
      </c>
    </row>
    <row s="1635" customFormat="1" customHeight="1" ht="18.75" hidden="1">
      <c r="A309" s="1780"/>
      <c r="B309" s="1780"/>
      <c r="C309" s="369" t="s">
        <v>1150</v>
      </c>
      <c r="D309" s="2462"/>
      <c r="E309" s="2204"/>
      <c r="F309" s="2383"/>
      <c r="G309" s="2427"/>
      <c r="H309" s="1500"/>
      <c r="I309" s="651" t="s">
        <v>1149</v>
      </c>
      <c r="J309" s="571"/>
      <c r="K309" s="1500"/>
      <c r="L309" s="214"/>
      <c r="M309" s="341"/>
      <c r="N309" s="334"/>
      <c r="O309" s="1624"/>
      <c r="P309" s="1624"/>
      <c r="AH309" s="1631">
        <v>0</v>
      </c>
    </row>
    <row s="1635" customFormat="1" customHeight="1" ht="0.75" hidden="1">
      <c r="A310" s="1780"/>
      <c r="B310" s="1780"/>
      <c r="C310" s="369" t="s">
        <v>1159</v>
      </c>
      <c r="D310" s="2462"/>
      <c r="E310" s="2204"/>
      <c r="F310" s="2383"/>
      <c r="G310" s="400"/>
      <c r="H310" s="1500"/>
      <c r="I310" s="651"/>
      <c r="J310" s="571"/>
      <c r="K310" s="1500"/>
      <c r="L310" s="214"/>
      <c r="M310" s="341"/>
      <c r="N310" s="334"/>
      <c r="O310" s="1624"/>
      <c r="P310" s="1624"/>
      <c r="AH310" s="1631">
        <v>0</v>
      </c>
    </row>
    <row s="1635" customFormat="1" customHeight="1" ht="18.75" hidden="1">
      <c r="A311" s="1780" t="s">
        <v>245</v>
      </c>
      <c r="B311" s="1780" t="s">
        <v>246</v>
      </c>
      <c r="C311" s="369"/>
      <c r="D311" s="2462"/>
      <c r="E311" s="2204"/>
      <c r="F311" s="2383" t="str">
        <f>INDEX(PT_DIFFERENTIATION_VTAR,MATCH(A311,PT_DIFFERENTIATION_VTAR_ID,0))</f>
        <v>Тариф на подвоз воды</v>
      </c>
      <c r="G311" s="2427" t="str">
        <f>INDEX(PT_DIFFERENTIATION_NTAR,MATCH(B311,PT_DIFFERENTIATION_NTAR_ID,0))</f>
        <v/>
      </c>
      <c r="H311" s="1862"/>
      <c r="I311" s="1739"/>
      <c r="J311" s="1773"/>
      <c r="K311" s="1778"/>
      <c r="L311" s="1862" t="s">
        <v>311</v>
      </c>
      <c r="M311" s="341"/>
      <c r="N311" s="334"/>
      <c r="O311" s="1624"/>
      <c r="P311" s="1624"/>
      <c r="AH311" s="1631">
        <v>0</v>
      </c>
    </row>
    <row s="1635" customFormat="1" customHeight="1" ht="18.75" hidden="1">
      <c r="A312" s="1780"/>
      <c r="B312" s="1780"/>
      <c r="C312" s="369" t="s">
        <v>1150</v>
      </c>
      <c r="D312" s="2462"/>
      <c r="E312" s="2204"/>
      <c r="F312" s="2383"/>
      <c r="G312" s="2427"/>
      <c r="H312" s="1500"/>
      <c r="I312" s="651" t="s">
        <v>1149</v>
      </c>
      <c r="J312" s="571"/>
      <c r="K312" s="1500"/>
      <c r="L312" s="214"/>
      <c r="M312" s="341"/>
      <c r="N312" s="334"/>
      <c r="O312" s="1624"/>
      <c r="P312" s="1624"/>
      <c r="AH312" s="1631">
        <v>0</v>
      </c>
    </row>
    <row s="1635" customFormat="1" customHeight="1" ht="0.75" hidden="1">
      <c r="A313" s="1780"/>
      <c r="B313" s="1780"/>
      <c r="C313" s="369" t="s">
        <v>1159</v>
      </c>
      <c r="D313" s="2462"/>
      <c r="E313" s="2204"/>
      <c r="F313" s="2383"/>
      <c r="G313" s="400"/>
      <c r="H313" s="1500"/>
      <c r="I313" s="651"/>
      <c r="J313" s="571"/>
      <c r="K313" s="1500"/>
      <c r="L313" s="214"/>
      <c r="M313" s="341"/>
      <c r="N313" s="334"/>
      <c r="O313" s="1624"/>
      <c r="P313" s="1624"/>
      <c r="AH313" s="1631">
        <v>0</v>
      </c>
    </row>
    <row s="1635" customFormat="1" customHeight="1" ht="18.75" hidden="1">
      <c r="A314" s="1780" t="s">
        <v>250</v>
      </c>
      <c r="B314" s="1780" t="s">
        <v>251</v>
      </c>
      <c r="C314" s="369"/>
      <c r="D314" s="2462"/>
      <c r="E314" s="2204"/>
      <c r="F314" s="2383"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27" t="str">
        <f>INDEX(PT_DIFFERENTIATION_NTAR,MATCH(B314,PT_DIFFERENTIATION_NTAR_ID,0))</f>
        <v/>
      </c>
      <c r="H314" s="1862"/>
      <c r="I314" s="1739"/>
      <c r="J314" s="1773"/>
      <c r="K314" s="1778"/>
      <c r="L314" s="1862" t="s">
        <v>311</v>
      </c>
      <c r="M314" s="341"/>
      <c r="N314" s="334"/>
      <c r="O314" s="1624"/>
      <c r="P314" s="1624"/>
      <c r="AH314" s="1631">
        <v>0</v>
      </c>
    </row>
    <row s="1635" customFormat="1" customHeight="1" ht="18.75" hidden="1">
      <c r="A315" s="1780"/>
      <c r="B315" s="1780"/>
      <c r="C315" s="369" t="s">
        <v>1150</v>
      </c>
      <c r="D315" s="2462"/>
      <c r="E315" s="2204"/>
      <c r="F315" s="2383"/>
      <c r="G315" s="2427"/>
      <c r="H315" s="1500"/>
      <c r="I315" s="651" t="s">
        <v>1149</v>
      </c>
      <c r="J315" s="571"/>
      <c r="K315" s="1500"/>
      <c r="L315" s="214"/>
      <c r="M315" s="341"/>
      <c r="N315" s="334"/>
      <c r="O315" s="1624"/>
      <c r="P315" s="1624"/>
      <c r="AH315" s="1631">
        <v>0</v>
      </c>
    </row>
    <row s="1635" customFormat="1" customHeight="1" ht="0.75" hidden="1">
      <c r="A316" s="1780"/>
      <c r="B316" s="1780"/>
      <c r="C316" s="369" t="s">
        <v>1159</v>
      </c>
      <c r="D316" s="2462"/>
      <c r="E316" s="2204"/>
      <c r="F316" s="2383"/>
      <c r="G316" s="400"/>
      <c r="H316" s="1500"/>
      <c r="I316" s="651"/>
      <c r="J316" s="571"/>
      <c r="K316" s="1500"/>
      <c r="L316" s="214"/>
      <c r="M316" s="341"/>
      <c r="N316" s="334"/>
      <c r="O316" s="1624"/>
      <c r="P316" s="1624"/>
      <c r="AH316" s="1631">
        <v>0</v>
      </c>
    </row>
    <row s="1635" customFormat="1" customHeight="1" ht="18.75" hidden="1">
      <c r="A317" s="1780" t="s">
        <v>255</v>
      </c>
      <c r="B317" s="1780" t="s">
        <v>256</v>
      </c>
      <c r="C317" s="369"/>
      <c r="D317" s="2462"/>
      <c r="E317" s="2204"/>
      <c r="F317" s="2383" t="str">
        <f>INDEX(PT_DIFFERENTIATION_VTAR,MATCH(A317,PT_DIFFERENTIATION_VTAR_ID,0))</f>
        <v>Тариф на горячую воду (горячее водоснабжение)</v>
      </c>
      <c r="G317" s="2427" t="str">
        <f>INDEX(PT_DIFFERENTIATION_NTAR,MATCH(B317,PT_DIFFERENTIATION_NTAR_ID,0))</f>
        <v/>
      </c>
      <c r="H317" s="1862"/>
      <c r="I317" s="1739"/>
      <c r="J317" s="1773"/>
      <c r="K317" s="1778"/>
      <c r="L317" s="1862" t="s">
        <v>311</v>
      </c>
      <c r="M317" s="341"/>
      <c r="N317" s="334"/>
      <c r="O317" s="1624"/>
      <c r="P317" s="1624"/>
      <c r="AH317" s="1631">
        <v>0</v>
      </c>
    </row>
    <row s="1635" customFormat="1" customHeight="1" ht="18.75" hidden="1">
      <c r="A318" s="1780"/>
      <c r="B318" s="1780"/>
      <c r="C318" s="369" t="s">
        <v>1150</v>
      </c>
      <c r="D318" s="2462"/>
      <c r="E318" s="2204"/>
      <c r="F318" s="2383"/>
      <c r="G318" s="2427"/>
      <c r="H318" s="1500"/>
      <c r="I318" s="651" t="s">
        <v>1149</v>
      </c>
      <c r="J318" s="571"/>
      <c r="K318" s="1500"/>
      <c r="L318" s="214"/>
      <c r="M318" s="341"/>
      <c r="N318" s="334"/>
      <c r="O318" s="1624"/>
      <c r="P318" s="1624"/>
      <c r="AH318" s="1631">
        <v>0</v>
      </c>
    </row>
    <row s="1635" customFormat="1" customHeight="1" ht="0.75" hidden="1">
      <c r="A319" s="1780"/>
      <c r="B319" s="1780"/>
      <c r="C319" s="369" t="s">
        <v>1159</v>
      </c>
      <c r="D319" s="2462"/>
      <c r="E319" s="2204"/>
      <c r="F319" s="2383"/>
      <c r="G319" s="400"/>
      <c r="H319" s="1500"/>
      <c r="I319" s="651"/>
      <c r="J319" s="571"/>
      <c r="K319" s="1500"/>
      <c r="L319" s="214"/>
      <c r="M319" s="341"/>
      <c r="N319" s="334"/>
      <c r="O319" s="1624"/>
      <c r="P319" s="1624"/>
      <c r="AH319" s="1631">
        <v>0</v>
      </c>
    </row>
    <row s="1635" customFormat="1" customHeight="1" ht="18.75" hidden="1">
      <c r="A320" s="1780" t="s">
        <v>260</v>
      </c>
      <c r="B320" s="1780" t="s">
        <v>261</v>
      </c>
      <c r="C320" s="369"/>
      <c r="D320" s="2462"/>
      <c r="E320" s="2204"/>
      <c r="F320" s="2383" t="str">
        <f>INDEX(PT_DIFFERENTIATION_VTAR,MATCH(A320,PT_DIFFERENTIATION_VTAR_ID,0))</f>
        <v>Тариф на транспортировку горячей воды</v>
      </c>
      <c r="G320" s="2427" t="str">
        <f>INDEX(PT_DIFFERENTIATION_NTAR,MATCH(B320,PT_DIFFERENTIATION_NTAR_ID,0))</f>
        <v/>
      </c>
      <c r="H320" s="1862"/>
      <c r="I320" s="1739"/>
      <c r="J320" s="1773"/>
      <c r="K320" s="1778"/>
      <c r="L320" s="1862" t="s">
        <v>311</v>
      </c>
      <c r="M320" s="341"/>
      <c r="N320" s="334"/>
      <c r="O320" s="1624"/>
      <c r="P320" s="1624"/>
      <c r="AH320" s="1631">
        <v>0</v>
      </c>
    </row>
    <row s="1635" customFormat="1" customHeight="1" ht="18.75" hidden="1">
      <c r="A321" s="1780"/>
      <c r="B321" s="1780"/>
      <c r="C321" s="369" t="s">
        <v>1150</v>
      </c>
      <c r="D321" s="2462"/>
      <c r="E321" s="2204"/>
      <c r="F321" s="2383"/>
      <c r="G321" s="2427"/>
      <c r="H321" s="1500"/>
      <c r="I321" s="651" t="s">
        <v>1149</v>
      </c>
      <c r="J321" s="571"/>
      <c r="K321" s="1500"/>
      <c r="L321" s="214"/>
      <c r="M321" s="341"/>
      <c r="N321" s="334"/>
      <c r="O321" s="1624"/>
      <c r="P321" s="1624"/>
      <c r="AH321" s="1631">
        <v>0</v>
      </c>
    </row>
    <row s="1635" customFormat="1" customHeight="1" ht="0.75" hidden="1">
      <c r="A322" s="1780"/>
      <c r="B322" s="1780"/>
      <c r="C322" s="369" t="s">
        <v>1159</v>
      </c>
      <c r="D322" s="2462"/>
      <c r="E322" s="2204"/>
      <c r="F322" s="2383"/>
      <c r="G322" s="400"/>
      <c r="H322" s="1500"/>
      <c r="I322" s="651"/>
      <c r="J322" s="571"/>
      <c r="K322" s="1500"/>
      <c r="L322" s="214"/>
      <c r="M322" s="341"/>
      <c r="N322" s="334"/>
      <c r="O322" s="1624"/>
      <c r="P322" s="1624"/>
      <c r="AH322" s="1631">
        <v>0</v>
      </c>
    </row>
    <row s="1635" customFormat="1" customHeight="1" ht="18.75" hidden="1">
      <c r="A323" s="1780" t="s">
        <v>265</v>
      </c>
      <c r="B323" s="1780" t="s">
        <v>266</v>
      </c>
      <c r="C323" s="369"/>
      <c r="D323" s="2462"/>
      <c r="E323" s="2204"/>
      <c r="F323" s="2383"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7" t="str">
        <f>INDEX(PT_DIFFERENTIATION_NTAR,MATCH(B323,PT_DIFFERENTIATION_NTAR_ID,0))</f>
        <v/>
      </c>
      <c r="H323" s="1862"/>
      <c r="I323" s="1739"/>
      <c r="J323" s="1773"/>
      <c r="K323" s="1778"/>
      <c r="L323" s="1862" t="s">
        <v>311</v>
      </c>
      <c r="M323" s="341"/>
      <c r="N323" s="334"/>
      <c r="O323" s="1624"/>
      <c r="P323" s="1624"/>
      <c r="AH323" s="1631">
        <v>0</v>
      </c>
    </row>
    <row s="1635" customFormat="1" customHeight="1" ht="18.75" hidden="1">
      <c r="A324" s="1780"/>
      <c r="B324" s="1780"/>
      <c r="C324" s="369" t="s">
        <v>1150</v>
      </c>
      <c r="D324" s="2462"/>
      <c r="E324" s="2204"/>
      <c r="F324" s="2383"/>
      <c r="G324" s="2427"/>
      <c r="H324" s="1500"/>
      <c r="I324" s="651" t="s">
        <v>1149</v>
      </c>
      <c r="J324" s="571"/>
      <c r="K324" s="1500"/>
      <c r="L324" s="214"/>
      <c r="M324" s="341"/>
      <c r="N324" s="334"/>
      <c r="O324" s="1624"/>
      <c r="P324" s="1624"/>
      <c r="AH324" s="1631">
        <v>0</v>
      </c>
    </row>
    <row s="1635" customFormat="1" customHeight="1" ht="0.75" hidden="1">
      <c r="A325" s="1780"/>
      <c r="B325" s="1780"/>
      <c r="C325" s="369" t="s">
        <v>1159</v>
      </c>
      <c r="D325" s="2462"/>
      <c r="E325" s="2204"/>
      <c r="F325" s="2383"/>
      <c r="G325" s="400"/>
      <c r="H325" s="1500"/>
      <c r="I325" s="651"/>
      <c r="J325" s="571"/>
      <c r="K325" s="1500"/>
      <c r="L325" s="214"/>
      <c r="M325" s="341"/>
      <c r="N325" s="334"/>
      <c r="O325" s="1624"/>
      <c r="P325" s="1624"/>
      <c r="AH325" s="1631">
        <v>0</v>
      </c>
    </row>
    <row s="1635" customFormat="1" customHeight="1" ht="18.75" hidden="1">
      <c r="A326" s="1780" t="s">
        <v>270</v>
      </c>
      <c r="B326" s="1780" t="s">
        <v>271</v>
      </c>
      <c r="C326" s="369"/>
      <c r="D326" s="2462"/>
      <c r="E326" s="2204"/>
      <c r="F326" s="2383" t="str">
        <f>INDEX(PT_DIFFERENTIATION_VTAR,MATCH(A326,PT_DIFFERENTIATION_VTAR_ID,0))</f>
        <v>Тариф на водоотведение</v>
      </c>
      <c r="G326" s="2427" t="str">
        <f>INDEX(PT_DIFFERENTIATION_NTAR,MATCH(B326,PT_DIFFERENTIATION_NTAR_ID,0))</f>
        <v/>
      </c>
      <c r="H326" s="1862"/>
      <c r="I326" s="1739"/>
      <c r="J326" s="1773"/>
      <c r="K326" s="1778"/>
      <c r="L326" s="1862" t="s">
        <v>311</v>
      </c>
      <c r="M326" s="341"/>
      <c r="N326" s="334"/>
      <c r="O326" s="1624"/>
      <c r="P326" s="1624"/>
      <c r="AH326" s="1631">
        <v>0</v>
      </c>
    </row>
    <row s="1635" customFormat="1" customHeight="1" ht="18.75" hidden="1">
      <c r="A327" s="1780"/>
      <c r="B327" s="1780"/>
      <c r="C327" s="369" t="s">
        <v>1150</v>
      </c>
      <c r="D327" s="2462"/>
      <c r="E327" s="2204"/>
      <c r="F327" s="2383"/>
      <c r="G327" s="2427"/>
      <c r="H327" s="1500"/>
      <c r="I327" s="651" t="s">
        <v>1149</v>
      </c>
      <c r="J327" s="571"/>
      <c r="K327" s="1500"/>
      <c r="L327" s="214"/>
      <c r="M327" s="341"/>
      <c r="N327" s="334"/>
      <c r="O327" s="1624"/>
      <c r="P327" s="1624"/>
      <c r="AH327" s="1631">
        <v>0</v>
      </c>
    </row>
    <row s="1635" customFormat="1" customHeight="1" ht="0.75" hidden="1">
      <c r="A328" s="1780"/>
      <c r="B328" s="1780"/>
      <c r="C328" s="369" t="s">
        <v>1159</v>
      </c>
      <c r="D328" s="2462"/>
      <c r="E328" s="2204"/>
      <c r="F328" s="2383"/>
      <c r="G328" s="400"/>
      <c r="H328" s="1500"/>
      <c r="I328" s="651"/>
      <c r="J328" s="571"/>
      <c r="K328" s="1500"/>
      <c r="L328" s="214"/>
      <c r="M328" s="341"/>
      <c r="N328" s="334"/>
      <c r="O328" s="1624"/>
      <c r="P328" s="1624"/>
      <c r="AH328" s="1631">
        <v>0</v>
      </c>
    </row>
    <row s="1635" customFormat="1" customHeight="1" ht="18.75" hidden="1">
      <c r="A329" s="1780" t="s">
        <v>275</v>
      </c>
      <c r="B329" s="1780" t="s">
        <v>276</v>
      </c>
      <c r="C329" s="369"/>
      <c r="D329" s="2462"/>
      <c r="E329" s="2204"/>
      <c r="F329" s="2383" t="str">
        <f>INDEX(PT_DIFFERENTIATION_VTAR,MATCH(A329,PT_DIFFERENTIATION_VTAR_ID,0))</f>
        <v>Тариф на транспортировку сточных вод</v>
      </c>
      <c r="G329" s="2427" t="str">
        <f>INDEX(PT_DIFFERENTIATION_NTAR,MATCH(B329,PT_DIFFERENTIATION_NTAR_ID,0))</f>
        <v/>
      </c>
      <c r="H329" s="1862"/>
      <c r="I329" s="1739"/>
      <c r="J329" s="1773"/>
      <c r="K329" s="1778"/>
      <c r="L329" s="1862" t="s">
        <v>311</v>
      </c>
      <c r="M329" s="341"/>
      <c r="N329" s="334"/>
      <c r="O329" s="1624"/>
      <c r="P329" s="1624"/>
      <c r="AH329" s="1631">
        <v>0</v>
      </c>
    </row>
    <row s="1635" customFormat="1" customHeight="1" ht="18.75" hidden="1">
      <c r="A330" s="1780"/>
      <c r="B330" s="1780"/>
      <c r="C330" s="369" t="s">
        <v>1150</v>
      </c>
      <c r="D330" s="2462"/>
      <c r="E330" s="2204"/>
      <c r="F330" s="2383"/>
      <c r="G330" s="2427"/>
      <c r="H330" s="1500"/>
      <c r="I330" s="651" t="s">
        <v>1149</v>
      </c>
      <c r="J330" s="571"/>
      <c r="K330" s="1500"/>
      <c r="L330" s="214"/>
      <c r="M330" s="341"/>
      <c r="N330" s="334"/>
      <c r="O330" s="1624"/>
      <c r="P330" s="1624"/>
      <c r="AH330" s="1631">
        <v>0</v>
      </c>
    </row>
    <row s="1635" customFormat="1" customHeight="1" ht="0.75" hidden="1">
      <c r="A331" s="1780"/>
      <c r="B331" s="1780"/>
      <c r="C331" s="369" t="s">
        <v>1159</v>
      </c>
      <c r="D331" s="2462"/>
      <c r="E331" s="2204"/>
      <c r="F331" s="2383"/>
      <c r="G331" s="400"/>
      <c r="H331" s="1500"/>
      <c r="I331" s="651"/>
      <c r="J331" s="571"/>
      <c r="K331" s="1500"/>
      <c r="L331" s="214"/>
      <c r="M331" s="341"/>
      <c r="N331" s="334"/>
      <c r="O331" s="1624"/>
      <c r="P331" s="1624"/>
      <c r="AH331" s="1631">
        <v>0</v>
      </c>
    </row>
    <row s="1635" customFormat="1" customHeight="1" ht="18.75" hidden="1">
      <c r="A332" s="1780" t="s">
        <v>280</v>
      </c>
      <c r="B332" s="1780" t="s">
        <v>281</v>
      </c>
      <c r="C332" s="369"/>
      <c r="D332" s="2462"/>
      <c r="E332" s="2204"/>
      <c r="F332" s="2383" t="str">
        <f>INDEX(PT_DIFFERENTIATION_VTAR,MATCH(A332,PT_DIFFERENTIATION_VTAR_ID,0))</f>
        <v>Тариф на подключение (технологическое присоединение) к централизованной системе водоотведения</v>
      </c>
      <c r="G332" s="2427" t="str">
        <f>INDEX(PT_DIFFERENTIATION_NTAR,MATCH(B332,PT_DIFFERENTIATION_NTAR_ID,0))</f>
        <v/>
      </c>
      <c r="H332" s="1862"/>
      <c r="I332" s="1739"/>
      <c r="J332" s="1773"/>
      <c r="K332" s="1778"/>
      <c r="L332" s="1862" t="s">
        <v>311</v>
      </c>
      <c r="M332" s="341"/>
      <c r="N332" s="334"/>
      <c r="O332" s="1624"/>
      <c r="P332" s="1624"/>
      <c r="AH332" s="1631">
        <v>0</v>
      </c>
    </row>
    <row s="1635" customFormat="1" customHeight="1" ht="18.75" hidden="1">
      <c r="A333" s="1780"/>
      <c r="B333" s="1780"/>
      <c r="C333" s="369" t="s">
        <v>1150</v>
      </c>
      <c r="D333" s="2462"/>
      <c r="E333" s="2204"/>
      <c r="F333" s="2383"/>
      <c r="G333" s="2427"/>
      <c r="H333" s="1500"/>
      <c r="I333" s="651" t="s">
        <v>1149</v>
      </c>
      <c r="J333" s="571"/>
      <c r="K333" s="1500"/>
      <c r="L333" s="214"/>
      <c r="M333" s="341"/>
      <c r="N333" s="334"/>
      <c r="O333" s="1624"/>
      <c r="P333" s="1624"/>
      <c r="AH333" s="1631">
        <v>0</v>
      </c>
    </row>
    <row s="1635" customFormat="1" customHeight="1" ht="1.05">
      <c r="A334" s="1780"/>
      <c r="B334" s="1780"/>
      <c r="C334" s="369" t="s">
        <v>1159</v>
      </c>
      <c r="D334" s="2462"/>
      <c r="E334" s="2204"/>
      <c r="F334" s="2383"/>
      <c r="G334" s="400"/>
      <c r="H334" s="1500"/>
      <c r="I334" s="651"/>
      <c r="J334" s="571"/>
      <c r="K334" s="1500"/>
      <c r="L334" s="214"/>
      <c r="M334" s="341"/>
      <c r="N334" s="334"/>
      <c r="O334" s="1624"/>
      <c r="P334" s="1624"/>
      <c r="AH334" s="1631">
        <v>1</v>
      </c>
    </row>
    <row s="1823" customFormat="1" customHeight="1" ht="3">
      <c r="A335" s="1780"/>
      <c r="B335" s="1780"/>
      <c r="C335" s="1781"/>
      <c r="E335" s="402"/>
      <c r="F335" s="402"/>
      <c r="G335" s="402"/>
      <c r="H335" s="402"/>
      <c r="I335" s="402"/>
      <c r="J335" s="402"/>
      <c r="K335" s="402"/>
      <c r="L335" s="402"/>
      <c r="M335" s="402"/>
      <c r="O335" s="196"/>
      <c r="P335" s="196"/>
      <c r="AH335" s="140">
        <v>3</v>
      </c>
    </row>
    <row customHeight="1" ht="26.25">
      <c r="E336" s="202"/>
      <c r="F336" s="2285"/>
      <c r="G336" s="2285"/>
      <c r="H336" s="2285"/>
      <c r="I336" s="2285"/>
      <c r="J336" s="2285"/>
      <c r="K336" s="2285"/>
      <c r="L336" s="2285"/>
      <c r="M336" s="2285"/>
      <c r="AH336" s="374">
        <v>25</v>
      </c>
    </row>
    <row customHeight="1" ht="14.25" hidden="1">
      <c r="A337" s="1779" t="s">
        <v>83</v>
      </c>
      <c r="B337" s="1779">
        <v>0</v>
      </c>
      <c r="C337" s="369">
        <v>0</v>
      </c>
      <c r="D337" s="344">
        <v>3</v>
      </c>
      <c r="E337" s="374">
        <v>6</v>
      </c>
      <c r="F337" s="374">
        <v>46</v>
      </c>
      <c r="G337" s="374">
        <v>35</v>
      </c>
      <c r="H337" s="374">
        <v>3</v>
      </c>
      <c r="I337" s="374">
        <v>11</v>
      </c>
      <c r="J337" s="374">
        <v>11</v>
      </c>
      <c r="K337" s="374">
        <v>35</v>
      </c>
      <c r="L337" s="374">
        <v>35</v>
      </c>
      <c r="M337" s="374">
        <v>84</v>
      </c>
      <c r="N337" s="374">
        <v>10</v>
      </c>
      <c r="O337" s="350">
        <v>10</v>
      </c>
      <c r="P337" s="350">
        <v>10</v>
      </c>
      <c r="Q337" s="374">
        <v>10</v>
      </c>
      <c r="R337" s="374">
        <v>10</v>
      </c>
      <c r="S337" s="374">
        <v>10</v>
      </c>
      <c r="T337" s="374">
        <v>10</v>
      </c>
      <c r="U337" s="374">
        <v>10</v>
      </c>
      <c r="V337" s="374">
        <v>10</v>
      </c>
      <c r="W337" s="374">
        <v>10</v>
      </c>
      <c r="X337" s="374">
        <v>10</v>
      </c>
      <c r="Y337" s="374">
        <v>10</v>
      </c>
      <c r="Z337" s="374">
        <v>10</v>
      </c>
      <c r="AA337" s="374">
        <v>10</v>
      </c>
      <c r="AB337" s="374">
        <v>10</v>
      </c>
      <c r="AC337" s="374">
        <v>10</v>
      </c>
      <c r="AD337" s="374">
        <v>10</v>
      </c>
      <c r="AE337" s="374">
        <v>10</v>
      </c>
      <c r="AF337" s="374">
        <v>10</v>
      </c>
      <c r="AG337" s="374">
        <v>10</v>
      </c>
      <c r="AH337" s="374">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2:D94"/>
    <mergeCell ref="E92:E94"/>
    <mergeCell ref="D73:D75"/>
    <mergeCell ref="E73:E75"/>
    <mergeCell ref="F73:F75"/>
    <mergeCell ref="G160:G161"/>
    <mergeCell ref="G163:G164"/>
    <mergeCell ref="E49:E51"/>
    <mergeCell ref="F49:F51"/>
    <mergeCell ref="G98:G99"/>
    <mergeCell ref="G101:G102"/>
    <mergeCell ref="D76:D78"/>
    <mergeCell ref="F40:F42"/>
    <mergeCell ref="G2:G3"/>
    <mergeCell ref="G5:G6"/>
    <mergeCell ref="E14:L14"/>
    <mergeCell ref="G16:L16"/>
    <mergeCell ref="G17:L17"/>
    <mergeCell ref="E19:L19"/>
    <mergeCell ref="D24:D27"/>
    <mergeCell ref="M19:M21"/>
    <mergeCell ref="E20:E21"/>
    <mergeCell ref="F20:F21"/>
    <mergeCell ref="G20:G21"/>
    <mergeCell ref="H20:J20"/>
    <mergeCell ref="K20:K21"/>
    <mergeCell ref="L20:L21"/>
    <mergeCell ref="H21:I21"/>
    <mergeCell ref="H22:I22"/>
    <mergeCell ref="F23:L23"/>
    <mergeCell ref="G24:G26"/>
    <mergeCell ref="F24:F27"/>
    <mergeCell ref="E24:E27"/>
    <mergeCell ref="F311:F313"/>
    <mergeCell ref="G308:G309"/>
    <mergeCell ref="D43:D45"/>
    <mergeCell ref="E43:E45"/>
    <mergeCell ref="F43:F45"/>
    <mergeCell ref="D28:D30"/>
    <mergeCell ref="E28:E30"/>
    <mergeCell ref="F28:F30"/>
    <mergeCell ref="D31:D33"/>
    <mergeCell ref="E31:E33"/>
    <mergeCell ref="F31:F33"/>
    <mergeCell ref="D34:D36"/>
    <mergeCell ref="E34:E36"/>
    <mergeCell ref="F34:F36"/>
    <mergeCell ref="G28:G29"/>
    <mergeCell ref="G31:G32"/>
    <mergeCell ref="G34:G35"/>
    <mergeCell ref="G37:G38"/>
    <mergeCell ref="G40:G41"/>
    <mergeCell ref="D37:D39"/>
    <mergeCell ref="E37:E39"/>
    <mergeCell ref="F37:F39"/>
    <mergeCell ref="D40:D42"/>
    <mergeCell ref="E40:E42"/>
    <mergeCell ref="F336:M336"/>
    <mergeCell ref="F273:L273"/>
    <mergeCell ref="D274:D277"/>
    <mergeCell ref="E274:E277"/>
    <mergeCell ref="F274: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6:G47"/>
    <mergeCell ref="G52:G53"/>
    <mergeCell ref="G55:G56"/>
    <mergeCell ref="G58:G59"/>
    <mergeCell ref="M212:M216"/>
    <mergeCell ref="M88:M92"/>
    <mergeCell ref="F149:L149"/>
    <mergeCell ref="M150:M154"/>
    <mergeCell ref="F211:L211"/>
    <mergeCell ref="F52:F54"/>
    <mergeCell ref="F55:F57"/>
    <mergeCell ref="F76:F78"/>
    <mergeCell ref="F79:F81"/>
    <mergeCell ref="F92:F94"/>
    <mergeCell ref="F95:F97"/>
    <mergeCell ref="M24:M84"/>
    <mergeCell ref="G43:G44"/>
    <mergeCell ref="G131:G132"/>
    <mergeCell ref="G134:G135"/>
    <mergeCell ref="G137:G138"/>
    <mergeCell ref="G140:G141"/>
    <mergeCell ref="G157:G158"/>
    <mergeCell ref="G92:G93"/>
    <mergeCell ref="G95:G96"/>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1"/>
    <mergeCell ref="E88:E91"/>
    <mergeCell ref="F88:F91"/>
    <mergeCell ref="D98:D100"/>
    <mergeCell ref="E98: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2"/>
    <mergeCell ref="G154:G155"/>
    <mergeCell ref="D163:D165"/>
    <mergeCell ref="E163:E165"/>
    <mergeCell ref="F163:F165"/>
    <mergeCell ref="D166:D168"/>
    <mergeCell ref="E166:E168"/>
    <mergeCell ref="F166:F168"/>
    <mergeCell ref="D157:D159"/>
    <mergeCell ref="D154:D156"/>
    <mergeCell ref="E154:E156"/>
    <mergeCell ref="F154:F156"/>
    <mergeCell ref="D143:D145"/>
    <mergeCell ref="E143:E145"/>
    <mergeCell ref="F143:F145"/>
    <mergeCell ref="D146:D148"/>
    <mergeCell ref="E146:E148"/>
    <mergeCell ref="F146:F148"/>
    <mergeCell ref="D150:D153"/>
    <mergeCell ref="E150:E153"/>
    <mergeCell ref="F150: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5"/>
    <mergeCell ref="E212:E215"/>
    <mergeCell ref="F212:F215"/>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G61:G62"/>
    <mergeCell ref="G64:G65"/>
    <mergeCell ref="G67:G68"/>
    <mergeCell ref="G70:G71"/>
    <mergeCell ref="G73:G74"/>
    <mergeCell ref="G76:G77"/>
    <mergeCell ref="G79:G80"/>
    <mergeCell ref="G82:G83"/>
    <mergeCell ref="G88:G90"/>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6"/>
    <mergeCell ref="G281:G282"/>
    <mergeCell ref="G284: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4"/>
    <mergeCell ref="G216:G217"/>
    <mergeCell ref="G219:G220"/>
    <mergeCell ref="G169:G170"/>
    <mergeCell ref="G172:G173"/>
    <mergeCell ref="G178:G179"/>
    <mergeCell ref="G222:G223"/>
    <mergeCell ref="G225: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5 I28:J28 I31:J31 I34:J34 I37:J37 I43:J43 I46:J46 I52:J52 I55:J55 I58:J58 I61:J61 I64:J64 I67:J67 I70:J70 I73:J73 I76:J76 I79:J79 I212:J213 I216:J216 I219:J219 I222:J222 I225:J225 I228:J228 I231:J231 I234:J234 I240:J240 I243:J243 I246:J246 I249:J249 I252:J252 I255:J255 I258:J258 I261:J261 I264:J264 I8:J8 I82:J82 I146:J146 I92:J92 I95:J95 I98:J98 I101:J101 I104:J104 I107:J107 I110:J110 I116:J116 I119:J119 I122:J122 I125:J125 I128:J128 I131:J131 I134:J134 I137:J137 I140:J140 I143:J143 I150:J151 I88:J89 I154:J154 I157:J157 I160:J160 I163:J163 I166:J166 I169:J169 I172:J172 I178:J178 I181:J181 I184:J184 I187:J187 I190:J190 I196:J196 I199:J199 I202:J202 I205:J205 I208:J208 I193:J193 I267:J267 I270:J270 I274:J275 I278: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 M152 M212 M214 M23 M88 M90 M274 M276">
      <formula1>900</formula1>
    </dataValidation>
    <dataValidation type="decimal" allowBlank="1" showErrorMessage="1" errorTitle="Ошибка" error="Допускается ввод только действительных чисел!" sqref="K212:K213 K216 K219 K222 K225 K228 K231 K234 K240 K243 K246 K249 K252 K255 K258 K261 K264 K267 K10 K88:K89 K143 K140 K137 K134 K131 K128 K125 K122 K119 K116 K110 K107 K104 K101 K98 K95 K92 K150:K151 K146 K154 K157 K160 K163 K166 K169 K172 K178 K181 K184 K187 K190 K196 K199 K202 K205 K208 K193 K270 K274:K275 K278 K281 K284 K287 K290 K293 K296 K302 K305 K308 K311 K314 K317 K320 K323 K326 K329 K332 K5 K113 K175 K237 K299">
      <formula1>-9.99999999999999E+23</formula1>
      <formula2>9.99999999999999E+23</formula2>
    </dataValidation>
  </dataValidations>
  <hyperlinks>
    <hyperlink ref="L86" r:id="rId2" xr:uid="{FA5D350B-F1D2-90A3-C817-0.2F340E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C1113-71C5-A8DA-C90E-0.E6960CAF}" mc:Ignorable="x14ac xr xr2 xr3">
  <sheetPr>
    <tabColor theme="6" tint="0.4"/>
  </sheetPr>
  <dimension ref="A1:R17"/>
  <sheetViews>
    <sheetView topLeftCell="A1" showGridLines="0" zoomScale="90" workbookViewId="0">
      <selection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430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67.5">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1160</v>
      </c>
      <c r="G10" s="213" t="s">
        <v>1161</v>
      </c>
      <c r="H10" s="2169" t="s">
        <v>1162</v>
      </c>
      <c r="R10" s="374">
        <v>14</v>
      </c>
    </row>
    <row customHeight="1" ht="78.75">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1163</v>
      </c>
      <c r="G11" s="213" t="s">
        <v>1164</v>
      </c>
      <c r="H11" s="2170"/>
      <c r="R11" s="374">
        <v>14</v>
      </c>
    </row>
    <row customHeight="1" ht="35.25">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1165</v>
      </c>
      <c r="G12" s="213" t="s">
        <v>1166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89.25">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1167</v>
      </c>
      <c r="G13" s="213" t="s">
        <v>1168</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4982-9375-6BDB-BE73-0.54627EE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571</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1170</v>
      </c>
      <c r="F17" s="521" t="s">
        <v>311</v>
      </c>
      <c r="G17" s="678"/>
      <c r="H17" s="678"/>
      <c r="I17" s="678"/>
      <c r="J17" s="678"/>
      <c r="K17" s="289" t="s">
        <v>1171</v>
      </c>
      <c r="V17" s="505">
        <v>0</v>
      </c>
    </row>
    <row customHeight="1" ht="48.29999999999999">
      <c r="A18" s="505"/>
      <c r="C18" s="526"/>
      <c r="D18" s="521">
        <v>3</v>
      </c>
      <c r="E18" s="279" t="s">
        <v>819</v>
      </c>
      <c r="F18" s="521" t="s">
        <v>311</v>
      </c>
      <c r="G18" s="809" t="s">
        <v>311</v>
      </c>
      <c r="H18" s="810" t="s">
        <v>311</v>
      </c>
      <c r="I18" s="521" t="s">
        <v>311</v>
      </c>
      <c r="J18" s="578" t="s">
        <v>311</v>
      </c>
      <c r="K18" s="289" t="s">
        <v>1172</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576</v>
      </c>
      <c r="G21" s="680"/>
      <c r="H21" s="106"/>
      <c r="I21" s="680"/>
      <c r="J21" s="106"/>
      <c r="K21" s="679"/>
      <c r="V21" s="505">
        <v>46</v>
      </c>
    </row>
    <row customHeight="1" ht="67.5" hidden="1">
      <c r="A22" s="505"/>
      <c r="C22" s="526"/>
      <c r="D22" s="521">
        <v>5</v>
      </c>
      <c r="E22" s="279" t="s">
        <v>1173</v>
      </c>
      <c r="F22" s="521" t="s">
        <v>563</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570A8A-A848-D08B-E9D7-0.96CA7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812</v>
      </c>
      <c r="BI1" s="1070"/>
      <c r="BJ1" s="1071" t="s">
        <v>1218</v>
      </c>
      <c r="BK1" s="1070"/>
      <c r="BL1" s="1072" t="s">
        <v>911</v>
      </c>
      <c r="BM1" s="1070"/>
      <c r="BN1" s="1073" t="s">
        <v>1219</v>
      </c>
      <c r="BS1" s="1427"/>
    </row>
    <row customHeight="1" ht="11.25">
      <c r="A2" s="1074" t="s">
        <v>1220</v>
      </c>
      <c r="B2" s="1075">
        <v>2000</v>
      </c>
      <c r="C2" s="1075">
        <v>2022</v>
      </c>
      <c r="D2" s="1075" t="s">
        <v>67</v>
      </c>
      <c r="E2" s="1076" t="s">
        <v>1221</v>
      </c>
      <c r="F2" s="1076" t="s">
        <v>1222</v>
      </c>
      <c r="G2" s="1076" t="s">
        <v>1223</v>
      </c>
      <c r="H2" s="1077" t="s">
        <v>56</v>
      </c>
      <c r="I2" s="1076" t="s">
        <v>110</v>
      </c>
      <c r="J2" s="1076" t="s">
        <v>1224</v>
      </c>
      <c r="K2" s="1078" t="s">
        <v>1225</v>
      </c>
      <c r="L2" s="1079"/>
      <c r="M2" s="1078">
        <v>1</v>
      </c>
      <c r="N2" s="1162" t="s">
        <v>1226</v>
      </c>
      <c r="O2" s="1077" t="s">
        <v>453</v>
      </c>
      <c r="P2" s="1080" t="s">
        <v>1227</v>
      </c>
      <c r="Q2" s="1081" t="s">
        <v>452</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54</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1249</v>
      </c>
      <c r="I3" s="1076" t="s">
        <v>111</v>
      </c>
      <c r="J3" s="1076" t="s">
        <v>561</v>
      </c>
      <c r="K3" s="1078" t="s">
        <v>1154</v>
      </c>
      <c r="L3" s="1079">
        <f>_xlfn.IFERROR(MATCH(K3,OFFER_METHOD,0),0)</f>
        <v>1</v>
      </c>
      <c r="M3" s="1078">
        <v>2</v>
      </c>
      <c r="N3" s="1162" t="s">
        <v>1250</v>
      </c>
      <c r="O3" s="1077" t="s">
        <v>1251</v>
      </c>
      <c r="P3" s="1080" t="s">
        <v>37</v>
      </c>
      <c r="Q3" s="1081" t="s">
        <v>451</v>
      </c>
      <c r="R3" s="143" t="s">
        <v>1252</v>
      </c>
      <c r="S3" s="143" t="s">
        <v>1253</v>
      </c>
      <c r="T3" s="1082" t="s">
        <v>1254</v>
      </c>
      <c r="U3" s="1079" t="s">
        <v>1255</v>
      </c>
      <c r="V3" s="1083">
        <v>2</v>
      </c>
      <c r="W3" s="1084"/>
      <c r="X3" s="1084" t="s">
        <v>1256</v>
      </c>
      <c r="Y3" s="1075" t="s">
        <v>1233</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1243</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91</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1233</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92</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173</v>
      </c>
      <c r="Y5" s="1075" t="s">
        <v>1323</v>
      </c>
      <c r="Z5" s="1091">
        <v>1</v>
      </c>
      <c r="AF5" s="1077" t="s">
        <v>1324</v>
      </c>
      <c r="AH5" s="1076" t="s">
        <v>1325</v>
      </c>
      <c r="AK5" s="1076" t="s">
        <v>1326</v>
      </c>
      <c r="AM5" s="1076" t="s">
        <v>1327</v>
      </c>
      <c r="AP5" s="1087" t="s">
        <v>173</v>
      </c>
      <c r="AQ5" s="1088" t="s">
        <v>173</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1232</v>
      </c>
      <c r="BS5" s="1429"/>
      <c r="BT5" s="1281">
        <v>64236871</v>
      </c>
      <c r="BU5" s="1068" t="s">
        <v>234</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112</v>
      </c>
      <c r="J6" s="1067" t="s">
        <v>1341</v>
      </c>
      <c r="L6" s="1079">
        <f>SUM(kind_of_control_method_filter)</f>
        <v>1</v>
      </c>
      <c r="N6" s="1092" t="s">
        <v>1342</v>
      </c>
      <c r="O6" s="1076" t="s">
        <v>1343</v>
      </c>
      <c r="R6" s="143" t="s">
        <v>452</v>
      </c>
      <c r="T6" s="1077" t="s">
        <v>1344</v>
      </c>
      <c r="U6" s="1079" t="s">
        <v>1324</v>
      </c>
      <c r="V6" s="1083">
        <v>5</v>
      </c>
      <c r="W6" s="1084"/>
      <c r="X6" s="1075" t="s">
        <v>179</v>
      </c>
      <c r="Y6" s="1075" t="s">
        <v>1345</v>
      </c>
      <c r="Z6" s="1091"/>
      <c r="AA6" s="1094"/>
      <c r="AH6" s="1076" t="s">
        <v>1346</v>
      </c>
      <c r="AK6" s="1076" t="s">
        <v>1347</v>
      </c>
      <c r="AM6" s="1076" t="s">
        <v>1348</v>
      </c>
      <c r="AP6" s="1087" t="s">
        <v>179</v>
      </c>
      <c r="AQ6" s="1088" t="s">
        <v>179</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239</v>
      </c>
      <c r="BV6" s="1070"/>
      <c r="BW6" s="1695">
        <v>4213768</v>
      </c>
      <c r="BX6" s="1693" t="s">
        <v>259</v>
      </c>
      <c r="BZ6" s="1281">
        <v>64237510</v>
      </c>
      <c r="CA6" s="1068" t="s">
        <v>1356</v>
      </c>
    </row>
    <row customHeight="1" ht="11.25">
      <c r="A7" s="1074" t="s">
        <v>1357</v>
      </c>
      <c r="B7" s="1075">
        <v>2005</v>
      </c>
      <c r="E7" s="1076" t="s">
        <v>1358</v>
      </c>
      <c r="F7" s="1093"/>
      <c r="H7" s="1077" t="s">
        <v>1359</v>
      </c>
      <c r="I7" s="1076" t="s">
        <v>93</v>
      </c>
      <c r="J7" s="1076" t="s">
        <v>1360</v>
      </c>
      <c r="N7" s="1096" t="s">
        <v>1361</v>
      </c>
      <c r="O7" s="1076" t="s">
        <v>1362</v>
      </c>
      <c r="U7" s="1079" t="s">
        <v>19</v>
      </c>
      <c r="V7" s="370" t="s">
        <v>93</v>
      </c>
      <c r="W7" s="1084"/>
      <c r="X7" s="1075" t="s">
        <v>185</v>
      </c>
      <c r="Y7" s="1075" t="s">
        <v>1323</v>
      </c>
      <c r="Z7" s="1091"/>
      <c r="AA7" s="1094"/>
      <c r="AH7" s="1076" t="s">
        <v>1363</v>
      </c>
      <c r="AK7" s="1076" t="s">
        <v>1364</v>
      </c>
      <c r="AM7" s="1076" t="s">
        <v>1365</v>
      </c>
      <c r="AP7" s="1087" t="s">
        <v>185</v>
      </c>
      <c r="AQ7" s="1088" t="s">
        <v>185</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244</v>
      </c>
      <c r="BV7" s="1070"/>
      <c r="BW7" s="1695">
        <v>4213769</v>
      </c>
      <c r="BX7" s="1693" t="s">
        <v>1373</v>
      </c>
      <c r="BZ7" s="1281">
        <v>64237511</v>
      </c>
      <c r="CA7" s="1068" t="s">
        <v>274</v>
      </c>
    </row>
    <row customHeight="1" ht="11.25">
      <c r="A8" s="1074" t="s">
        <v>1374</v>
      </c>
      <c r="B8" s="1075">
        <v>2006</v>
      </c>
      <c r="E8" s="1076" t="s">
        <v>1375</v>
      </c>
      <c r="F8" s="1093"/>
      <c r="H8" s="1077" t="s">
        <v>1376</v>
      </c>
      <c r="I8" s="1076" t="s">
        <v>94</v>
      </c>
      <c r="J8" s="1076" t="s">
        <v>1377</v>
      </c>
      <c r="N8" s="1163" t="s">
        <v>1378</v>
      </c>
      <c r="O8" s="1076" t="s">
        <v>1379</v>
      </c>
      <c r="V8" s="370" t="s">
        <v>94</v>
      </c>
      <c r="W8" s="1084"/>
      <c r="X8" s="1075" t="s">
        <v>191</v>
      </c>
      <c r="Y8" s="1075" t="s">
        <v>1323</v>
      </c>
      <c r="Z8" s="1091"/>
      <c r="AA8" s="1094"/>
      <c r="AK8" s="1076" t="s">
        <v>1380</v>
      </c>
      <c r="AP8" s="1087" t="s">
        <v>191</v>
      </c>
      <c r="AQ8" s="1088" t="s">
        <v>191</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173</v>
      </c>
      <c r="BS8" s="1429"/>
      <c r="BT8" s="1281">
        <v>64236874</v>
      </c>
      <c r="BU8" s="1295" t="s">
        <v>1389</v>
      </c>
      <c r="BV8" s="1070"/>
      <c r="BW8" s="1695">
        <v>4213770</v>
      </c>
      <c r="BX8" s="1696" t="s">
        <v>1390</v>
      </c>
      <c r="BZ8" s="1281">
        <v>64237512</v>
      </c>
      <c r="CA8" s="1068" t="s">
        <v>269</v>
      </c>
    </row>
    <row customHeight="1" ht="11.25">
      <c r="A9" s="1074" t="s">
        <v>1391</v>
      </c>
      <c r="B9" s="1075">
        <v>2007</v>
      </c>
      <c r="E9" s="1076" t="s">
        <v>1392</v>
      </c>
      <c r="F9" s="1093"/>
      <c r="G9" s="1067" t="s">
        <v>1393</v>
      </c>
      <c r="H9" s="1067" t="s">
        <v>1394</v>
      </c>
      <c r="I9" s="1076" t="s">
        <v>113</v>
      </c>
      <c r="O9" s="1076" t="s">
        <v>1395</v>
      </c>
      <c r="V9" s="370" t="s">
        <v>113</v>
      </c>
      <c r="W9" s="1084"/>
      <c r="X9" s="1075" t="s">
        <v>197</v>
      </c>
      <c r="Y9" s="1075" t="s">
        <v>1233</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179</v>
      </c>
      <c r="BS9" s="1429"/>
      <c r="BT9" s="1281">
        <v>64236875</v>
      </c>
      <c r="BU9" s="1068" t="s">
        <v>249</v>
      </c>
      <c r="BV9" s="1070"/>
      <c r="BW9" s="1690"/>
      <c r="BX9" s="1690"/>
    </row>
    <row customHeight="1" ht="11.25">
      <c r="A10" s="1074" t="s">
        <v>1405</v>
      </c>
      <c r="B10" s="1075">
        <v>2008</v>
      </c>
      <c r="E10" s="1076" t="s">
        <v>1406</v>
      </c>
      <c r="F10" s="1093"/>
      <c r="G10" s="1076" t="s">
        <v>1407</v>
      </c>
      <c r="H10" s="1076" t="s">
        <v>1408</v>
      </c>
      <c r="I10" s="1076" t="s">
        <v>149</v>
      </c>
      <c r="J10" s="1067" t="s">
        <v>1409</v>
      </c>
      <c r="K10" s="1067" t="s">
        <v>1410</v>
      </c>
      <c r="O10" s="1076" t="s">
        <v>1411</v>
      </c>
      <c r="V10" s="371" t="s">
        <v>149</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185</v>
      </c>
      <c r="BS10" s="1429"/>
      <c r="BT10" s="1281">
        <v>64236876</v>
      </c>
      <c r="BU10" s="1068" t="s">
        <v>229</v>
      </c>
      <c r="BV10" s="1070"/>
      <c r="BW10" s="1690"/>
      <c r="BX10" s="1690"/>
    </row>
    <row customHeight="1" ht="11.25">
      <c r="A11" s="1074" t="s">
        <v>1421</v>
      </c>
      <c r="B11" s="1075">
        <v>2009</v>
      </c>
      <c r="E11" s="1076" t="s">
        <v>1422</v>
      </c>
      <c r="F11" s="1093"/>
      <c r="G11" s="1076" t="s">
        <v>1423</v>
      </c>
      <c r="H11" s="1076" t="s">
        <v>1424</v>
      </c>
      <c r="I11" s="1076" t="s">
        <v>150</v>
      </c>
      <c r="J11" s="1077" t="s">
        <v>1425</v>
      </c>
      <c r="K11" s="1099" t="s">
        <v>1426</v>
      </c>
      <c r="O11" s="1077" t="s">
        <v>1427</v>
      </c>
      <c r="V11" s="370" t="s">
        <v>150</v>
      </c>
      <c r="W11" s="275"/>
      <c r="X11" s="1084" t="s">
        <v>1397</v>
      </c>
      <c r="Y11" s="1075" t="s">
        <v>1428</v>
      </c>
      <c r="Z11" s="1091"/>
      <c r="AP11" s="1087" t="s">
        <v>197</v>
      </c>
      <c r="AQ11" s="1089" t="s">
        <v>197</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191</v>
      </c>
      <c r="BS11" s="1429"/>
      <c r="BW11" s="1690"/>
      <c r="BX11" s="1690"/>
    </row>
    <row customHeight="1" ht="11.25">
      <c r="A12" s="1074" t="s">
        <v>1435</v>
      </c>
      <c r="B12" s="1075">
        <v>2010</v>
      </c>
      <c r="E12" s="1076" t="s">
        <v>1436</v>
      </c>
      <c r="F12" s="1093"/>
      <c r="G12" s="1076" t="s">
        <v>1424</v>
      </c>
      <c r="I12" s="1076" t="s">
        <v>151</v>
      </c>
      <c r="J12" s="1077" t="s">
        <v>1437</v>
      </c>
      <c r="K12" s="1099" t="s">
        <v>1438</v>
      </c>
      <c r="O12" s="1077" t="s">
        <v>452</v>
      </c>
      <c r="V12" s="370" t="s">
        <v>151</v>
      </c>
      <c r="W12" s="1089"/>
      <c r="X12" s="1084" t="s">
        <v>1439</v>
      </c>
      <c r="Y12" s="1075" t="s">
        <v>1233</v>
      </c>
      <c r="AP12" s="1087"/>
      <c r="AW12" s="1120" t="s">
        <v>150</v>
      </c>
      <c r="AX12" s="1120" t="s">
        <v>150</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152</v>
      </c>
      <c r="K13" s="1099" t="s">
        <v>1396</v>
      </c>
      <c r="V13" s="370" t="s">
        <v>152</v>
      </c>
      <c r="W13" s="1089"/>
      <c r="X13" s="1089"/>
      <c r="Y13" s="1089"/>
      <c r="AW13" s="1120" t="s">
        <v>151</v>
      </c>
      <c r="AX13" s="1120" t="s">
        <v>151</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153</v>
      </c>
      <c r="J14" s="1067" t="s">
        <v>1454</v>
      </c>
      <c r="N14" s="1067" t="s">
        <v>1455</v>
      </c>
      <c r="V14" s="1083">
        <v>13</v>
      </c>
      <c r="W14" s="1084"/>
      <c r="X14" s="1084" t="s">
        <v>1263</v>
      </c>
      <c r="Y14" s="1075" t="s">
        <v>1233</v>
      </c>
      <c r="AW14" s="1120" t="s">
        <v>152</v>
      </c>
      <c r="AX14" s="1120" t="s">
        <v>152</v>
      </c>
      <c r="AZ14" s="1067" t="s">
        <v>1456</v>
      </c>
      <c r="BB14" s="1120" t="s">
        <v>1457</v>
      </c>
      <c r="BC14" s="1120" t="s">
        <v>1449</v>
      </c>
      <c r="BE14" s="1120">
        <v>2012</v>
      </c>
      <c r="BH14" s="1068" t="s">
        <v>1372</v>
      </c>
      <c r="BJ14" s="1217" t="s">
        <v>1458</v>
      </c>
      <c r="BL14" s="1217" t="s">
        <v>1458</v>
      </c>
      <c r="BN14" s="1068" t="s">
        <v>1459</v>
      </c>
      <c r="BQ14" s="1281">
        <v>4213782</v>
      </c>
      <c r="BR14" s="1068" t="s">
        <v>197</v>
      </c>
      <c r="BS14" s="1429"/>
      <c r="BT14" s="1070"/>
      <c r="BU14" s="1070"/>
      <c r="BV14" s="1070"/>
      <c r="BW14" s="1694"/>
      <c r="BX14" s="1690"/>
    </row>
    <row customHeight="1" ht="19.5">
      <c r="A15" s="1074" t="s">
        <v>1460</v>
      </c>
      <c r="B15" s="1075">
        <v>2013</v>
      </c>
      <c r="E15" s="1698" t="s">
        <v>1461</v>
      </c>
      <c r="G15" s="1067" t="s">
        <v>1462</v>
      </c>
      <c r="H15" s="1067" t="s">
        <v>1463</v>
      </c>
      <c r="I15" s="1078" t="s">
        <v>154</v>
      </c>
      <c r="J15" s="1089" t="s">
        <v>588</v>
      </c>
      <c r="N15" s="1158" t="s">
        <v>1464</v>
      </c>
      <c r="X15" s="1087"/>
      <c r="AW15" s="1120" t="s">
        <v>153</v>
      </c>
      <c r="AX15" s="1120" t="s">
        <v>153</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561</v>
      </c>
      <c r="N16" s="1158" t="s">
        <v>1473</v>
      </c>
      <c r="AW16" s="1120" t="s">
        <v>154</v>
      </c>
      <c r="AX16" s="1120" t="s">
        <v>154</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167</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298</v>
      </c>
    </row>
    <row customHeight="1" ht="21">
      <c r="A23" s="1074" t="s">
        <v>1540</v>
      </c>
      <c r="B23" s="1075">
        <v>2021</v>
      </c>
      <c r="AW23" s="1120" t="s">
        <v>1541</v>
      </c>
      <c r="AX23" s="1120" t="s">
        <v>1541</v>
      </c>
      <c r="AZ23" s="1120" t="s">
        <v>1542</v>
      </c>
      <c r="BB23" s="1120" t="s">
        <v>1543</v>
      </c>
      <c r="BC23" s="1120" t="s">
        <v>1243</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430</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01.01.2023</v>
      </c>
      <c r="F29" s="1105" t="str">
        <f>IF(TEMPLATE_GROUP="","",INDEX(EndDateList,MATCH(TEMPLATE_GROUP,CodeTemplateList,0),1))</f>
        <v>31.12.2027</v>
      </c>
      <c r="H29" s="1106" t="s">
        <v>1579</v>
      </c>
      <c r="AX29" s="1120" t="s">
        <v>1580</v>
      </c>
      <c r="AZ29" s="1120" t="s">
        <v>1228</v>
      </c>
      <c r="BB29" s="1120" t="s">
        <v>1427</v>
      </c>
      <c r="BC29" s="1091"/>
      <c r="BE29" s="1120">
        <v>2027</v>
      </c>
      <c r="BJ29" s="1068" t="s">
        <v>1467</v>
      </c>
      <c r="BL29" s="1068" t="s">
        <v>1467</v>
      </c>
    </row>
    <row customHeight="1" ht="11.25">
      <c r="A30" s="1074" t="s">
        <v>1581</v>
      </c>
      <c r="D30" s="1107"/>
      <c r="E30" s="1108"/>
      <c r="F30" s="1108"/>
      <c r="AX30" s="1120" t="s">
        <v>1582</v>
      </c>
      <c r="AZ30" s="1120" t="s">
        <v>1252</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01.01.2023</v>
      </c>
      <c r="F32" s="1105" t="str">
        <f>IF(TEMPLATE_GROUP="","",INDEX(EndDateList,MATCH(TEMPLATE_GROUP,CodeTemplateList,0),1))</f>
        <v>31.12.2027</v>
      </c>
      <c r="H32" s="1110" t="s">
        <v>1590</v>
      </c>
      <c r="O32" s="1074" t="s">
        <v>453</v>
      </c>
      <c r="AX32" s="1120" t="s">
        <v>1591</v>
      </c>
      <c r="AZ32" s="1120" t="s">
        <v>1320</v>
      </c>
      <c r="BE32" s="1120">
        <v>2030</v>
      </c>
      <c r="BJ32" s="1068" t="s">
        <v>1476</v>
      </c>
      <c r="BL32" s="1068" t="s">
        <v>1476</v>
      </c>
    </row>
    <row customHeight="1" ht="11.25">
      <c r="A33" s="1074" t="s">
        <v>1592</v>
      </c>
      <c r="O33" s="1074" t="s">
        <v>1251</v>
      </c>
      <c r="AX33" s="1120" t="s">
        <v>1593</v>
      </c>
      <c r="AZ33" s="1120" t="s">
        <v>452</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812</v>
      </c>
      <c r="F36" s="1113" t="str">
        <f>INDEX(E37:E41,MATCH(TEMPLATE_SPHERE,F37:F41,0))</f>
        <v>теплоснабжения</v>
      </c>
      <c r="G36" s="1113" t="str">
        <f>INDEX(G37:G41,MATCH(TEMPLATE_SPHERE,F37:F41,0))</f>
        <v>теплоснабжение</v>
      </c>
      <c r="O36" s="1074" t="s">
        <v>1343</v>
      </c>
      <c r="AX36" s="1120" t="s">
        <v>1602</v>
      </c>
      <c r="AZ36" s="1120" t="s">
        <v>452</v>
      </c>
      <c r="BE36" s="1120">
        <v>2034</v>
      </c>
      <c r="BL36" s="1068" t="s">
        <v>1603</v>
      </c>
    </row>
    <row customHeight="1" ht="11.25">
      <c r="A37" s="1074" t="s">
        <v>1604</v>
      </c>
      <c r="E37" s="407" t="s">
        <v>1605</v>
      </c>
      <c r="F37" s="1114" t="s">
        <v>812</v>
      </c>
      <c r="G37" s="407" t="s">
        <v>1606</v>
      </c>
      <c r="O37" s="1074" t="s">
        <v>1362</v>
      </c>
      <c r="AX37" s="1120" t="s">
        <v>1607</v>
      </c>
      <c r="AZ37" s="1120" t="s">
        <v>451</v>
      </c>
      <c r="BE37" s="1120">
        <v>2035</v>
      </c>
    </row>
    <row customHeight="1" ht="11.25">
      <c r="A38" s="1074" t="s">
        <v>1608</v>
      </c>
      <c r="E38" s="407" t="s">
        <v>1609</v>
      </c>
      <c r="F38" s="1115" t="s">
        <v>858</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911</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898</v>
      </c>
      <c r="G40" s="407" t="s">
        <v>1624</v>
      </c>
      <c r="O40" s="1074" t="s">
        <v>1411</v>
      </c>
      <c r="AX40" s="1120" t="s">
        <v>1625</v>
      </c>
      <c r="BE40" s="1120">
        <v>2038</v>
      </c>
      <c r="BH40" s="1068" t="s">
        <v>1626</v>
      </c>
      <c r="BJ40" s="1217" t="s">
        <v>1031</v>
      </c>
      <c r="BL40" s="1217" t="s">
        <v>1031</v>
      </c>
      <c r="BN40" s="1068" t="s">
        <v>1065</v>
      </c>
    </row>
    <row customHeight="1" ht="11.25">
      <c r="A41" s="1074" t="s">
        <v>1627</v>
      </c>
      <c r="E41" s="407" t="s">
        <v>1628</v>
      </c>
      <c r="F41" s="1115" t="s">
        <v>1629</v>
      </c>
      <c r="G41" s="407" t="s">
        <v>1628</v>
      </c>
      <c r="O41" s="1074" t="s">
        <v>1427</v>
      </c>
      <c r="AX41" s="1120" t="s">
        <v>1630</v>
      </c>
      <c r="AZ41" s="1067" t="s">
        <v>1631</v>
      </c>
      <c r="BE41" s="1120">
        <v>2039</v>
      </c>
      <c r="BH41" s="1068" t="s">
        <v>1632</v>
      </c>
      <c r="BJ41" s="1217" t="s">
        <v>1027</v>
      </c>
      <c r="BL41" s="1217" t="s">
        <v>1027</v>
      </c>
      <c r="BN41" s="1068" t="s">
        <v>1052</v>
      </c>
    </row>
    <row customHeight="1" ht="11.25">
      <c r="A42" s="1074" t="s">
        <v>1633</v>
      </c>
      <c r="AX42" s="1120" t="s">
        <v>1634</v>
      </c>
      <c r="AZ42" s="1120" t="s">
        <v>453</v>
      </c>
      <c r="BE42" s="1120">
        <v>2040</v>
      </c>
      <c r="BH42" s="1068" t="s">
        <v>1049</v>
      </c>
      <c r="BJ42" s="1217" t="s">
        <v>1029</v>
      </c>
      <c r="BL42" s="1217" t="s">
        <v>1029</v>
      </c>
      <c r="BN42" s="1068" t="s">
        <v>1635</v>
      </c>
    </row>
    <row customHeight="1" ht="11.25">
      <c r="A43" s="1074" t="s">
        <v>1636</v>
      </c>
      <c r="AX43" s="1120" t="s">
        <v>1637</v>
      </c>
      <c r="AZ43" s="1120" t="s">
        <v>1251</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1285</v>
      </c>
      <c r="BE44" s="1120">
        <v>2042</v>
      </c>
      <c r="BH44" s="1068" t="s">
        <v>1645</v>
      </c>
      <c r="BJ44" s="1217" t="s">
        <v>1049</v>
      </c>
      <c r="BL44" s="1217" t="s">
        <v>1049</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1318</v>
      </c>
      <c r="BE45" s="1120">
        <v>2043</v>
      </c>
      <c r="BH45" s="1068" t="s">
        <v>1654</v>
      </c>
      <c r="BJ45" s="1217" t="s">
        <v>1043</v>
      </c>
      <c r="BL45" s="1217" t="s">
        <v>1043</v>
      </c>
      <c r="BN45" s="1068" t="s">
        <v>1655</v>
      </c>
    </row>
    <row customHeight="1" ht="11.25">
      <c r="A46" s="1074" t="s">
        <v>1656</v>
      </c>
      <c r="E46" s="407" t="s">
        <v>26</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1343</v>
      </c>
      <c r="BE46" s="1120">
        <v>2044</v>
      </c>
      <c r="BH46" s="1068" t="s">
        <v>1052</v>
      </c>
      <c r="BJ46" s="1217" t="s">
        <v>1033</v>
      </c>
      <c r="BL46" s="1217" t="s">
        <v>1033</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1662</v>
      </c>
      <c r="AZ47" s="1120" t="s">
        <v>1362</v>
      </c>
      <c r="BE47" s="1120">
        <v>2045</v>
      </c>
      <c r="BH47" s="1068" t="s">
        <v>1635</v>
      </c>
      <c r="BJ47" s="1217" t="s">
        <v>1035</v>
      </c>
      <c r="BL47" s="1217" t="s">
        <v>1035</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1</v>
      </c>
      <c r="J48" s="1745" t="s">
        <v>1667</v>
      </c>
      <c r="K48" s="1746"/>
      <c r="AX48" s="1120" t="s">
        <v>1668</v>
      </c>
      <c r="AZ48" s="1120" t="s">
        <v>1379</v>
      </c>
      <c r="BE48" s="1120">
        <v>2046</v>
      </c>
      <c r="BH48" s="1068" t="s">
        <v>1639</v>
      </c>
      <c r="BJ48" s="1217" t="s">
        <v>1037</v>
      </c>
      <c r="BL48" s="1217" t="s">
        <v>1037</v>
      </c>
      <c r="BN48" s="1068" t="s">
        <v>1669</v>
      </c>
    </row>
    <row customHeight="1" ht="11.25">
      <c r="A49" s="1074" t="s">
        <v>1670</v>
      </c>
      <c r="E49" s="407" t="s">
        <v>1671</v>
      </c>
      <c r="F49" s="1115" t="s">
        <v>1672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1673</v>
      </c>
      <c r="AZ49" s="1120" t="s">
        <v>1395</v>
      </c>
      <c r="BE49" s="1120">
        <v>2047</v>
      </c>
      <c r="BH49" s="1068" t="s">
        <v>1053</v>
      </c>
      <c r="BJ49" s="1217" t="s">
        <v>1039</v>
      </c>
      <c r="BL49" s="1217" t="s">
        <v>1039</v>
      </c>
    </row>
    <row customHeight="1" ht="11.25">
      <c r="A50" s="1074" t="s">
        <v>1674</v>
      </c>
      <c r="E50" s="407" t="s">
        <v>1675</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1676</v>
      </c>
      <c r="AZ50" s="1120" t="s">
        <v>1411</v>
      </c>
      <c r="BE50" s="1120">
        <v>2048</v>
      </c>
      <c r="BH50" s="1068" t="s">
        <v>1646</v>
      </c>
      <c r="BJ50" s="1217" t="s">
        <v>1041</v>
      </c>
      <c r="BL50" s="1217" t="s">
        <v>1041</v>
      </c>
    </row>
    <row customHeight="1" ht="11.25">
      <c r="A51" s="1074" t="s">
        <v>1677</v>
      </c>
      <c r="E51" s="407" t="s">
        <v>1678</v>
      </c>
      <c r="F51" s="1115" t="s">
        <v>1649</v>
      </c>
      <c r="G51" s="1116" t="str">
        <f>_xlfn.IFERROR(IF(TITLE_PERIOD_START="","01.01."&amp;CURRENT_YEAR,"01.01."&amp;YEAR(TITLE_PERIOD_START)),"01.01."&amp;CURRENT_YEAR)</f>
        <v>01.01.2023</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01.01.2023</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1684</v>
      </c>
      <c r="AZ52" s="1120" t="s">
        <v>452</v>
      </c>
      <c r="BE52" s="1120">
        <v>2050</v>
      </c>
      <c r="BH52" s="1068" t="s">
        <v>1659</v>
      </c>
      <c r="BJ52" s="1217" t="s">
        <v>1052</v>
      </c>
      <c r="BL52" s="1217" t="s">
        <v>1052</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1229</v>
      </c>
      <c r="BE55" s="1120">
        <v>2053</v>
      </c>
      <c r="BH55" s="1070" t="s">
        <v>28</v>
      </c>
      <c r="BJ55" s="1217" t="s">
        <v>1053</v>
      </c>
      <c r="BL55" s="1217" t="s">
        <v>1053</v>
      </c>
    </row>
    <row customHeight="1" ht="11.25">
      <c r="A56" s="1074" t="s">
        <v>1694</v>
      </c>
      <c r="D56" s="1118" t="s">
        <v>1695</v>
      </c>
      <c r="E56" s="1095" t="s">
        <v>112</v>
      </c>
      <c r="F56" s="1074" t="s">
        <v>1696</v>
      </c>
      <c r="AX56" s="1120" t="s">
        <v>1697</v>
      </c>
      <c r="AZ56" s="1120" t="s">
        <v>1253</v>
      </c>
      <c r="BE56" s="1120">
        <v>2054</v>
      </c>
      <c r="BH56" s="1070" t="s">
        <v>28</v>
      </c>
      <c r="BJ56" s="1217" t="s">
        <v>1646</v>
      </c>
      <c r="BL56" s="1217" t="s">
        <v>1646</v>
      </c>
    </row>
    <row customHeight="1" ht="11.25">
      <c r="A57" s="1074" t="s">
        <v>1698</v>
      </c>
      <c r="D57" s="1118" t="s">
        <v>1699</v>
      </c>
      <c r="E57" s="1095" t="s">
        <v>112</v>
      </c>
      <c r="F57" s="1074" t="s">
        <v>1696</v>
      </c>
      <c r="AX57" s="1120" t="s">
        <v>1700</v>
      </c>
      <c r="AZ57" s="1120" t="s">
        <v>1288</v>
      </c>
      <c r="BE57" s="1120">
        <v>2055</v>
      </c>
      <c r="BJ57" s="1217" t="s">
        <v>1655</v>
      </c>
      <c r="BL57" s="1217" t="s">
        <v>1655</v>
      </c>
    </row>
    <row customHeight="1" ht="11.25">
      <c r="A58" s="1074" t="s">
        <v>1701</v>
      </c>
      <c r="D58" s="1118" t="s">
        <v>1702</v>
      </c>
      <c r="E58" s="1095" t="s">
        <v>112</v>
      </c>
      <c r="F58" s="1074" t="s">
        <v>1696</v>
      </c>
      <c r="AX58" s="1120" t="s">
        <v>1703</v>
      </c>
      <c r="BE58" s="1120">
        <v>2056</v>
      </c>
      <c r="BJ58" s="1217" t="s">
        <v>1659</v>
      </c>
      <c r="BL58" s="1217" t="s">
        <v>1659</v>
      </c>
    </row>
    <row customHeight="1" ht="11.25">
      <c r="A59" s="1074" t="s">
        <v>1704</v>
      </c>
      <c r="D59" s="1118" t="s">
        <v>132</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1230</v>
      </c>
      <c r="BE60" s="1120">
        <v>2058</v>
      </c>
      <c r="BJ60" s="1217" t="s">
        <v>1669</v>
      </c>
      <c r="BL60" s="1217" t="s">
        <v>1669</v>
      </c>
    </row>
    <row customHeight="1" ht="11.25">
      <c r="A61" s="1074" t="s">
        <v>1711</v>
      </c>
      <c r="D61" s="1118" t="s">
        <v>1712</v>
      </c>
      <c r="E61" s="1095" t="s">
        <v>1591</v>
      </c>
      <c r="F61" s="1074" t="s">
        <v>1705</v>
      </c>
      <c r="AX61" s="1120" t="s">
        <v>1713</v>
      </c>
      <c r="AZ61" s="1120" t="s">
        <v>1254</v>
      </c>
      <c r="BE61" s="1120">
        <v>2059</v>
      </c>
      <c r="BL61" s="1217" t="s">
        <v>1045</v>
      </c>
    </row>
    <row customHeight="1" ht="11.25">
      <c r="A62" s="1074" t="s">
        <v>1714</v>
      </c>
      <c r="D62" s="1118" t="s">
        <v>131</v>
      </c>
      <c r="E62" s="1095">
        <v>30</v>
      </c>
      <c r="F62" s="1074" t="s">
        <v>1705</v>
      </c>
      <c r="AZ62" s="1120" t="s">
        <v>1289</v>
      </c>
      <c r="BE62" s="1120">
        <v>2060</v>
      </c>
      <c r="BL62" s="1217" t="s">
        <v>1047</v>
      </c>
    </row>
    <row customHeight="1" ht="11.25">
      <c r="A63" s="1074" t="s">
        <v>1715</v>
      </c>
      <c r="D63" s="1118" t="s">
        <v>1716</v>
      </c>
      <c r="E63" s="1095">
        <v>30</v>
      </c>
      <c r="F63" s="1074" t="s">
        <v>1705</v>
      </c>
      <c r="AZ63" s="1120" t="s">
        <v>1321</v>
      </c>
      <c r="BE63" s="1120">
        <v>2061</v>
      </c>
    </row>
    <row customHeight="1" ht="11.25">
      <c r="A64" s="1074" t="s">
        <v>1717</v>
      </c>
      <c r="D64" s="1118" t="s">
        <v>1718</v>
      </c>
      <c r="E64" s="1095">
        <v>30</v>
      </c>
      <c r="F64" s="1074" t="s">
        <v>1705</v>
      </c>
      <c r="AZ64" s="1120" t="s">
        <v>1344</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1231</v>
      </c>
      <c r="BE67" s="1120">
        <v>2065</v>
      </c>
    </row>
    <row customHeight="1" ht="11.25">
      <c r="A68" s="1074" t="s">
        <v>1723</v>
      </c>
      <c r="AZ68" s="1120" t="s">
        <v>1255</v>
      </c>
      <c r="BE68" s="1120">
        <v>2066</v>
      </c>
      <c r="BH68" s="1067" t="s">
        <v>1724</v>
      </c>
      <c r="BJ68" s="1067" t="s">
        <v>1725</v>
      </c>
      <c r="BL68" s="1067" t="s">
        <v>1726</v>
      </c>
      <c r="BN68" s="1067" t="s">
        <v>1727</v>
      </c>
    </row>
    <row customHeight="1" ht="11.25">
      <c r="A69" s="1074" t="s">
        <v>1728</v>
      </c>
      <c r="AZ69" s="1120" t="s">
        <v>1290</v>
      </c>
      <c r="BE69" s="1120">
        <v>2067</v>
      </c>
      <c r="BH69" s="1068" t="s">
        <v>1729</v>
      </c>
      <c r="BI69" s="1117" t="s">
        <v>110</v>
      </c>
      <c r="BJ69" s="1068" t="s">
        <v>1730</v>
      </c>
      <c r="BK69" s="1117" t="s">
        <v>110</v>
      </c>
      <c r="BL69" s="1068" t="s">
        <v>1731</v>
      </c>
      <c r="BM69" s="1070" t="s">
        <v>110</v>
      </c>
      <c r="BN69" s="1068" t="s">
        <v>1732</v>
      </c>
    </row>
    <row customHeight="1" ht="11.25">
      <c r="A70" s="1074" t="s">
        <v>1733</v>
      </c>
      <c r="AZ70" s="1120" t="s">
        <v>1322</v>
      </c>
      <c r="BE70" s="1120">
        <v>2068</v>
      </c>
      <c r="BH70" s="1068" t="s">
        <v>1734</v>
      </c>
      <c r="BJ70" s="1068" t="s">
        <v>1735</v>
      </c>
      <c r="BL70" s="1068" t="s">
        <v>1736</v>
      </c>
      <c r="BN70" s="1068" t="s">
        <v>1737</v>
      </c>
    </row>
    <row customHeight="1" ht="11.25">
      <c r="A71" s="1074" t="s">
        <v>1738</v>
      </c>
      <c r="AZ71" s="1120" t="s">
        <v>1324</v>
      </c>
      <c r="BE71" s="1120">
        <v>2069</v>
      </c>
      <c r="BH71" s="1068" t="s">
        <v>1739</v>
      </c>
      <c r="BI71" s="1117" t="s">
        <v>91</v>
      </c>
      <c r="BJ71" s="1068" t="s">
        <v>1740</v>
      </c>
      <c r="BK71" s="1117" t="s">
        <v>91</v>
      </c>
      <c r="BL71" s="1068" t="s">
        <v>1741</v>
      </c>
      <c r="BM71" s="1070" t="s">
        <v>91</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112</v>
      </c>
      <c r="BJ73" s="1068" t="s">
        <v>1748</v>
      </c>
      <c r="BK73" s="1117" t="s">
        <v>112</v>
      </c>
      <c r="BL73" s="1068" t="s">
        <v>1749</v>
      </c>
      <c r="BM73" s="1070" t="s">
        <v>112</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1240</v>
      </c>
      <c r="BH76" s="1068" t="s">
        <v>1760</v>
      </c>
      <c r="BJ76" s="1068" t="s">
        <v>1761</v>
      </c>
      <c r="BL76" s="1068" t="s">
        <v>1762</v>
      </c>
    </row>
    <row customHeight="1" ht="11.25">
      <c r="A77" s="1074" t="s">
        <v>1763</v>
      </c>
      <c r="AZ77" s="1120" t="s">
        <v>1265</v>
      </c>
    </row>
    <row customHeight="1" ht="11.25">
      <c r="A78" s="1074" t="s">
        <v>1764</v>
      </c>
      <c r="AZ78" s="1120" t="s">
        <v>1297</v>
      </c>
    </row>
    <row customHeight="1" ht="11.25">
      <c r="A79" s="1074" t="s">
        <v>1765</v>
      </c>
      <c r="AZ79" s="1120" t="s">
        <v>1328</v>
      </c>
      <c r="BH79" s="1067" t="s">
        <v>1766</v>
      </c>
      <c r="BJ79" s="1067" t="s">
        <v>1767</v>
      </c>
      <c r="BL79" s="1067" t="s">
        <v>1768</v>
      </c>
    </row>
    <row customHeight="1" ht="11.25">
      <c r="A80" s="1074" t="s">
        <v>1769</v>
      </c>
      <c r="AZ80" s="1120" t="s">
        <v>1349</v>
      </c>
      <c r="BH80" s="1068" t="s">
        <v>1770</v>
      </c>
      <c r="BJ80" s="1068" t="s">
        <v>1771</v>
      </c>
      <c r="BL80" s="1068" t="s">
        <v>1772</v>
      </c>
    </row>
    <row customHeight="1" ht="11.25">
      <c r="A81" s="1074" t="s">
        <v>1773</v>
      </c>
      <c r="AZ81" s="1120" t="s">
        <v>1366</v>
      </c>
      <c r="BH81" s="1068" t="s">
        <v>1774</v>
      </c>
      <c r="BJ81" s="1068" t="s">
        <v>1775</v>
      </c>
      <c r="BL81" s="1068" t="s">
        <v>1776</v>
      </c>
    </row>
    <row customHeight="1" ht="11.25">
      <c r="A82" s="1074" t="s">
        <v>1777</v>
      </c>
      <c r="AZ82" s="1120" t="s">
        <v>1381</v>
      </c>
      <c r="BH82" s="1068" t="s">
        <v>1778</v>
      </c>
      <c r="BJ82" s="1068" t="s">
        <v>1779</v>
      </c>
      <c r="BL82" s="1068" t="s">
        <v>1780</v>
      </c>
    </row>
    <row customHeight="1" ht="11.25">
      <c r="A83" s="1074" t="s">
        <v>1781</v>
      </c>
      <c r="BH83" s="1068" t="s">
        <v>1782</v>
      </c>
      <c r="BJ83" s="1068" t="s">
        <v>1783</v>
      </c>
      <c r="BL83" s="1068" t="s">
        <v>1784</v>
      </c>
    </row>
    <row customHeight="1" ht="11.25">
      <c r="A84" s="1074" t="s">
        <v>16</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1023</v>
      </c>
    </row>
    <row customHeight="1" ht="11.25">
      <c r="A91" s="1074" t="s">
        <v>1805</v>
      </c>
      <c r="AZ91" s="1120" t="s">
        <v>1059</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576</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1847</v>
      </c>
      <c r="BA116" s="1902" t="s">
        <v>1848</v>
      </c>
      <c r="BH116" s="1068" t="s">
        <v>451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5DB4-F106-4D2C-5924-0.8EAED53B}"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430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311</v>
      </c>
      <c r="G13" s="474"/>
      <c r="H13" s="1533"/>
      <c r="J13" s="455">
        <v>19</v>
      </c>
    </row>
    <row customHeight="1" ht="19.95">
      <c r="A14" s="502"/>
      <c r="B14" s="502"/>
      <c r="C14" s="457"/>
      <c r="D14" s="1523" t="s">
        <v>713</v>
      </c>
      <c r="E14" s="1524" t="s">
        <v>1865</v>
      </c>
      <c r="F14" s="1526"/>
      <c r="G14" s="1525" t="s">
        <v>1866</v>
      </c>
      <c r="H14" s="1533"/>
      <c r="J14" s="455">
        <v>19</v>
      </c>
    </row>
    <row customHeight="1" ht="19.95">
      <c r="A15" s="502"/>
      <c r="B15" s="502"/>
      <c r="C15" s="457"/>
      <c r="D15" s="1523" t="s">
        <v>312</v>
      </c>
      <c r="E15" s="1524" t="s">
        <v>1867</v>
      </c>
      <c r="F15" s="1526"/>
      <c r="G15" s="1525" t="s">
        <v>1868</v>
      </c>
      <c r="H15" s="1533"/>
      <c r="J15" s="455">
        <v>19</v>
      </c>
    </row>
    <row customHeight="1" ht="24">
      <c r="A16" s="502"/>
      <c r="B16" s="502"/>
      <c r="C16" s="457"/>
      <c r="D16" s="1523" t="s">
        <v>315</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92</v>
      </c>
      <c r="E18" s="1527" t="s">
        <v>1873</v>
      </c>
      <c r="F18" s="1526"/>
      <c r="G18" s="474" t="s">
        <v>1872</v>
      </c>
      <c r="H18" s="1533"/>
      <c r="I18" s="852"/>
      <c r="J18" s="455">
        <v>46</v>
      </c>
    </row>
    <row customHeight="1" ht="23.25">
      <c r="A19" s="502"/>
      <c r="B19" s="502"/>
      <c r="C19" s="457"/>
      <c r="D19" s="1520" t="s">
        <v>112</v>
      </c>
      <c r="E19" s="1527" t="s">
        <v>1874</v>
      </c>
      <c r="F19" s="1521" t="s">
        <v>311</v>
      </c>
      <c r="G19" s="2471" t="s">
        <v>1875</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1876</v>
      </c>
      <c r="F22" s="1526"/>
      <c r="G22" s="474" t="s">
        <v>1877</v>
      </c>
      <c r="H22" s="1532"/>
      <c r="J22" s="501">
        <v>25</v>
      </c>
    </row>
    <row s="501" customFormat="1" customHeight="1" ht="19.95">
      <c r="A23" s="502"/>
      <c r="B23" s="502"/>
      <c r="C23" s="502"/>
      <c r="D23" s="1520" t="s">
        <v>94</v>
      </c>
      <c r="E23" s="1527" t="s">
        <v>1878</v>
      </c>
      <c r="F23" s="1531"/>
      <c r="G23" s="474" t="s">
        <v>1879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B22A1-427C-8F8F-960F-0.B4E2ED82}"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49</v>
      </c>
      <c r="H1" s="1631" t="s">
        <v>51</v>
      </c>
      <c r="IU1" s="1155" t="s">
        <v>14</v>
      </c>
    </row>
    <row s="1850" customFormat="1" customHeight="1" ht="22.5" hidden="1">
      <c r="A2" s="831"/>
      <c r="B2" s="1160">
        <v>1</v>
      </c>
      <c r="C2" s="1160"/>
      <c r="D2" s="1928" t="s">
        <v>430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1880</v>
      </c>
      <c r="G8" s="1540" t="s">
        <v>49</v>
      </c>
      <c r="H8" s="1540" t="s">
        <v>51</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E6DE5-7462-B6ED-5BB2-0.32EBF69C}"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430</v>
      </c>
      <c r="E2" s="1889"/>
      <c r="F2" s="1892" t="str">
        <f>IF(ROIV_INFO_NAME="","",ROIV_INFO_NAME)</f>
        <v>Филиал ПАО "ОГК-2"- Сургутская ГРЭС-1</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4AA9-D9D9-FA93-0A57-0.AD3A66C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430</v>
      </c>
      <c r="E2" s="1904"/>
      <c r="F2" s="1906" t="str">
        <f>IF(ROIV_INFO_NAME="","",ROIV_INFO_NAME)</f>
        <v>Филиал ПАО "ОГК-2"- Сургутская ГРЭС-1</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E619-A191-0791-1CAD-0.DA1BBEEA}"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430</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430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061FB-3B86-8C48-C543-0.C0228DF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1898</v>
      </c>
      <c r="F9" s="2209"/>
      <c r="G9" s="2209"/>
      <c r="H9" s="2209"/>
      <c r="I9" s="2209"/>
      <c r="M9" s="121">
        <v>28</v>
      </c>
    </row>
    <row customHeight="1" ht="24">
      <c r="D10" s="2209"/>
      <c r="E10" s="127" t="s">
        <v>1899</v>
      </c>
      <c r="F10" s="127" t="s">
        <v>1900</v>
      </c>
      <c r="G10" s="127" t="s">
        <v>1901</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1902</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A873-F5D5-CB05-694D-0.E7002EE5}"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89</v>
      </c>
      <c r="E9" s="260" t="s">
        <v>1905</v>
      </c>
      <c r="J9" s="69">
        <v>16</v>
      </c>
    </row>
    <row customHeight="1" ht="1.05">
      <c r="C10" s="92"/>
      <c r="D10" s="87"/>
      <c r="E10" s="87"/>
      <c r="J10" s="69">
        <v>1</v>
      </c>
    </row>
    <row customHeight="1" ht="11.25" hidden="1">
      <c r="C11" s="92"/>
      <c r="D11" s="150">
        <v>0</v>
      </c>
      <c r="E11" s="261"/>
      <c r="J11" s="69">
        <v>0</v>
      </c>
    </row>
    <row customHeight="1" ht="33.333333333333336">
      <c r="C12" s="136"/>
      <c r="D12" s="113">
        <v>1</v>
      </c>
      <c r="E12" s="377" t="s">
        <v>1906</v>
      </c>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33B2B-83F1-53E7-3C59-0.5FE72A2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1907</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EC2C-645C-98CA-DE09-0.1764F1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33A1E-76A3-25C7-9F0B-0.DF588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430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430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430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430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430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1926</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110</v>
      </c>
      <c r="G139" s="2575" t="s">
        <v>28</v>
      </c>
      <c r="H139" s="289"/>
      <c r="I139" s="637" t="s">
        <v>110</v>
      </c>
      <c r="J139" s="1807" t="s">
        <v>1945</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165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166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165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165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166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165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166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0663D-7FD3-8DAB-5EEA-0.DB5934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812</v>
      </c>
      <c r="E1" s="980" t="s">
        <v>858</v>
      </c>
      <c r="F1" s="980" t="s">
        <v>911</v>
      </c>
      <c r="G1" s="980" t="s">
        <v>898</v>
      </c>
      <c r="H1" s="980" t="s">
        <v>1629</v>
      </c>
    </row>
    <row customHeight="1" ht="9">
      <c r="A2" s="983" t="s">
        <v>1956</v>
      </c>
      <c r="B2" s="983"/>
      <c r="C2" s="984" t="str">
        <f>INDEX(TEMPLATE_NUMBER_FORM_LIST,MATCH(TEMPLATE_SPHERE,TEMPLATE_SPHERE_LIST,0))</f>
        <v>16</v>
      </c>
      <c r="D2" s="983" t="s">
        <v>1478</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1960</v>
      </c>
    </row>
    <row customHeight="1" ht="117">
      <c r="A5" s="846" t="s">
        <v>1961</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1963</v>
      </c>
    </row>
    <row customHeight="1" ht="90">
      <c r="A6" s="846" t="s">
        <v>1964</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1965</v>
      </c>
      <c r="B7" s="846" t="s">
        <v>112</v>
      </c>
      <c r="C7" s="984" t="str">
        <f>IF(TEMPLATE_SPHERE="HEAT",D7,E7)</f>
        <v>Форма 11. Информация о расходах на капитальный и текущий ремонт основных средств</v>
      </c>
      <c r="D7" s="846" t="s">
        <v>1966</v>
      </c>
      <c r="E7" s="846" t="s">
        <v>1967</v>
      </c>
      <c r="F7" s="986"/>
      <c r="G7" s="986"/>
      <c r="H7" s="986"/>
    </row>
    <row customHeight="1" ht="108">
      <c r="A8" s="846" t="s">
        <v>1968</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1169</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E1099C-7EF2-E3BF-74A7-0.CF98BF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812</v>
      </c>
      <c r="D2" s="841" t="s">
        <v>858</v>
      </c>
      <c r="E2" s="841" t="s">
        <v>911</v>
      </c>
      <c r="F2" s="841" t="s">
        <v>898</v>
      </c>
      <c r="G2" s="841" t="s">
        <v>1629</v>
      </c>
      <c r="H2" s="843"/>
      <c r="I2" s="843"/>
      <c r="J2" s="843"/>
      <c r="K2" s="843"/>
      <c r="L2" s="843"/>
      <c r="M2" s="843"/>
      <c r="N2" s="843"/>
      <c r="O2" s="841" t="s">
        <v>812</v>
      </c>
      <c r="P2" s="841" t="s">
        <v>858</v>
      </c>
      <c r="Q2" s="841" t="s">
        <v>898</v>
      </c>
      <c r="R2" s="841" t="s">
        <v>911</v>
      </c>
      <c r="S2" s="841" t="s">
        <v>1629</v>
      </c>
      <c r="T2" s="841" t="s">
        <v>812</v>
      </c>
      <c r="U2" s="841" t="s">
        <v>858</v>
      </c>
      <c r="V2" s="841" t="s">
        <v>898</v>
      </c>
      <c r="W2" s="841" t="s">
        <v>911</v>
      </c>
      <c r="X2" s="841" t="s">
        <v>1629</v>
      </c>
      <c r="Y2" s="841"/>
      <c r="Z2" s="841" t="s">
        <v>812</v>
      </c>
      <c r="AA2" s="850" t="s">
        <v>858</v>
      </c>
      <c r="AB2" s="841" t="s">
        <v>898</v>
      </c>
      <c r="AC2" s="841" t="s">
        <v>911</v>
      </c>
      <c r="AD2" s="841" t="s">
        <v>1629</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1662</v>
      </c>
      <c r="F11" s="2599" t="s">
        <v>2031</v>
      </c>
      <c r="G11" s="2599"/>
      <c r="H11" s="898" t="s">
        <v>2032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2069</v>
      </c>
      <c r="U25" s="846" t="s">
        <v>2069</v>
      </c>
      <c r="V25" s="846" t="s">
        <v>2069</v>
      </c>
      <c r="W25" s="846" t="s">
        <v>2069</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2070</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2071</v>
      </c>
      <c r="V26" s="964" t="s">
        <v>2071</v>
      </c>
      <c r="W26" s="964" t="s">
        <v>2071</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2072</v>
      </c>
      <c r="R27" s="957" t="s">
        <v>725</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736</v>
      </c>
      <c r="Q31" s="957" t="s">
        <v>2079</v>
      </c>
      <c r="R31" s="957" t="s">
        <v>736</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738</v>
      </c>
      <c r="Q32" s="957" t="s">
        <v>2082</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746</v>
      </c>
      <c r="Q40" s="957" t="s">
        <v>2105</v>
      </c>
      <c r="R40" s="957" t="s">
        <v>746</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750</v>
      </c>
      <c r="Q43" s="957" t="s">
        <v>2116</v>
      </c>
      <c r="R43" s="957" t="s">
        <v>750</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2148</v>
      </c>
      <c r="U52" s="843" t="s">
        <v>2149</v>
      </c>
      <c r="V52" s="843" t="s">
        <v>2150</v>
      </c>
      <c r="W52" s="843" t="s">
        <v>2151</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2155</v>
      </c>
      <c r="V56" s="843" t="s">
        <v>2155</v>
      </c>
      <c r="W56" s="843" t="s">
        <v>2155</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2157</v>
      </c>
      <c r="V57" s="843" t="s">
        <v>2157</v>
      </c>
      <c r="W57" s="843" t="s">
        <v>2157</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639</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2210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2219</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2228</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2229</v>
      </c>
      <c r="P100" s="957"/>
      <c r="Q100" s="957"/>
      <c r="R100" s="957"/>
      <c r="S100" s="957"/>
      <c r="T100" s="843" t="s">
        <v>2230</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2231</v>
      </c>
      <c r="P101" s="957"/>
      <c r="Q101" s="957"/>
      <c r="R101" s="957"/>
      <c r="S101" s="957"/>
      <c r="T101" s="843" t="s">
        <v>2232</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2233</v>
      </c>
      <c r="D148" s="843" t="s">
        <v>1572</v>
      </c>
      <c r="E148" s="843" t="s">
        <v>1673</v>
      </c>
      <c r="F148" s="843" t="s">
        <v>2234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2DE4-0D9E-3961-EF87-0.BBC8D7C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46023.61309027778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10-1856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2238</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454</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166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5871-5ADB-78D9-A4C5-0.3CB5E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396D-13D4-1C03-BCCC-0.80359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56B5F-348B-F8FE-AA48-0.EC945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32DE6-C0C1-FF5A-592E-0.C5EA49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71075-DC51-E506-EFA4-0.F455DB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5364F-9B5A-2D24-9089-0.13FB6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64448-0F29-09CD-051E-0.75E484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6ABF-9645-E5A3-042A-0.ECFBE8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47E5D-135B-2953-A95B-0.044BA15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2010</v>
      </c>
      <c r="D5" s="2625" t="s">
        <v>2247</v>
      </c>
      <c r="E5" s="836"/>
    </row>
    <row s="1850" customFormat="1" customHeight="1" ht="11.25">
      <c r="A6" s="2626"/>
      <c r="B6" s="766" t="s">
        <v>1675</v>
      </c>
      <c r="C6" s="753"/>
      <c r="D6" s="764"/>
      <c r="E6" s="836"/>
    </row>
    <row customHeight="1" ht="11.25">
      <c r="A7" s="2627"/>
      <c r="B7" s="766" t="s">
        <v>1682</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E44CC-BA83-2DEA-0982-0.C81A1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EAB4-F35E-7ABC-2D07-0.F960B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32CE9-FD64-C794-CB72-0.F246B20E}" mc:Ignorable="x14ac xr xr2 xr3">
  <sheetPr>
    <tabColor rgb="FFFFCC99"/>
  </sheetPr>
  <dimension ref="A1:I57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2258</v>
      </c>
      <c r="D2" s="1850" t="s">
        <v>2259</v>
      </c>
      <c r="E2" s="1850" t="s">
        <v>2260</v>
      </c>
      <c r="F2" s="1850" t="s">
        <v>2261</v>
      </c>
      <c r="G2" s="1850" t="s">
        <v>28</v>
      </c>
      <c r="H2" s="1850" t="s">
        <v>28</v>
      </c>
      <c r="I2" s="1850" t="s">
        <v>812</v>
      </c>
    </row>
    <row customHeight="1" ht="11.25">
      <c r="A3" s="1850" t="s">
        <v>2257</v>
      </c>
      <c r="B3" s="1850" t="s">
        <v>16</v>
      </c>
      <c r="C3" s="1850" t="s">
        <v>2262</v>
      </c>
      <c r="D3" s="1850" t="s">
        <v>2263</v>
      </c>
      <c r="E3" s="1850" t="s">
        <v>2264</v>
      </c>
      <c r="F3" s="1850" t="s">
        <v>2265</v>
      </c>
      <c r="G3" s="1850" t="s">
        <v>28</v>
      </c>
      <c r="H3" s="1850" t="s">
        <v>28</v>
      </c>
      <c r="I3" s="1850" t="s">
        <v>812</v>
      </c>
    </row>
    <row customHeight="1" ht="11.25">
      <c r="A4" s="1850" t="s">
        <v>2257</v>
      </c>
      <c r="B4" s="1850" t="s">
        <v>16</v>
      </c>
      <c r="C4" s="1850" t="s">
        <v>2266</v>
      </c>
      <c r="D4" s="1850" t="s">
        <v>2267</v>
      </c>
      <c r="E4" s="1850" t="s">
        <v>2268</v>
      </c>
      <c r="F4" s="1850" t="s">
        <v>2269</v>
      </c>
      <c r="G4" s="1850" t="s">
        <v>28</v>
      </c>
      <c r="H4" s="1850" t="s">
        <v>28</v>
      </c>
      <c r="I4" s="1850" t="s">
        <v>812</v>
      </c>
    </row>
    <row customHeight="1" ht="11.25">
      <c r="A5" s="1850" t="s">
        <v>2257</v>
      </c>
      <c r="B5" s="1850" t="s">
        <v>16</v>
      </c>
      <c r="C5" s="1850" t="s">
        <v>2270</v>
      </c>
      <c r="D5" s="1850" t="s">
        <v>2271</v>
      </c>
      <c r="E5" s="1850" t="s">
        <v>2272</v>
      </c>
      <c r="F5" s="1850" t="s">
        <v>2273</v>
      </c>
      <c r="G5" s="1850" t="s">
        <v>28</v>
      </c>
      <c r="H5" s="1850" t="s">
        <v>2274</v>
      </c>
      <c r="I5" s="1850" t="s">
        <v>812</v>
      </c>
    </row>
    <row customHeight="1" ht="11.25">
      <c r="A6" s="1850" t="s">
        <v>2257</v>
      </c>
      <c r="B6" s="1850" t="s">
        <v>16</v>
      </c>
      <c r="C6" s="1850" t="s">
        <v>2275</v>
      </c>
      <c r="D6" s="1850" t="s">
        <v>2276</v>
      </c>
      <c r="E6" s="1850" t="s">
        <v>2260</v>
      </c>
      <c r="F6" s="1850" t="s">
        <v>2265</v>
      </c>
      <c r="G6" s="1850" t="s">
        <v>28</v>
      </c>
      <c r="H6" s="1850" t="s">
        <v>28</v>
      </c>
      <c r="I6" s="1850" t="s">
        <v>812</v>
      </c>
    </row>
    <row customHeight="1" ht="11.25">
      <c r="A7" s="1850" t="s">
        <v>2257</v>
      </c>
      <c r="B7" s="1850" t="s">
        <v>16</v>
      </c>
      <c r="C7" s="1850" t="s">
        <v>2277</v>
      </c>
      <c r="D7" s="1850" t="s">
        <v>2278</v>
      </c>
      <c r="E7" s="1850" t="s">
        <v>2279</v>
      </c>
      <c r="F7" s="1850" t="s">
        <v>2280</v>
      </c>
      <c r="G7" s="1850" t="s">
        <v>2281</v>
      </c>
      <c r="H7" s="1850" t="s">
        <v>28</v>
      </c>
      <c r="I7" s="1850" t="s">
        <v>812</v>
      </c>
    </row>
    <row customHeight="1" ht="11.25">
      <c r="A8" s="1850" t="s">
        <v>2257</v>
      </c>
      <c r="B8" s="1850" t="s">
        <v>16</v>
      </c>
      <c r="C8" s="1850" t="s">
        <v>2282</v>
      </c>
      <c r="D8" s="1850" t="s">
        <v>2283</v>
      </c>
      <c r="E8" s="1850" t="s">
        <v>2284</v>
      </c>
      <c r="F8" s="1850" t="s">
        <v>2285</v>
      </c>
      <c r="G8" s="1850" t="s">
        <v>2286</v>
      </c>
      <c r="H8" s="1850" t="s">
        <v>28</v>
      </c>
      <c r="I8" s="1850" t="s">
        <v>812</v>
      </c>
    </row>
    <row customHeight="1" ht="11.25">
      <c r="A9" s="1850" t="s">
        <v>2257</v>
      </c>
      <c r="B9" s="1850" t="s">
        <v>16</v>
      </c>
      <c r="C9" s="1850" t="s">
        <v>2287</v>
      </c>
      <c r="D9" s="1850" t="s">
        <v>2288</v>
      </c>
      <c r="E9" s="1850" t="s">
        <v>2289</v>
      </c>
      <c r="F9" s="1850" t="s">
        <v>2290</v>
      </c>
      <c r="G9" s="1850" t="s">
        <v>28</v>
      </c>
      <c r="H9" s="1850" t="s">
        <v>28</v>
      </c>
      <c r="I9" s="1850" t="s">
        <v>812</v>
      </c>
    </row>
    <row customHeight="1" ht="11.25">
      <c r="A10" s="1850" t="s">
        <v>2257</v>
      </c>
      <c r="B10" s="1850" t="s">
        <v>16</v>
      </c>
      <c r="C10" s="1850" t="s">
        <v>2291</v>
      </c>
      <c r="D10" s="1850" t="s">
        <v>2292</v>
      </c>
      <c r="E10" s="1850" t="s">
        <v>2293</v>
      </c>
      <c r="F10" s="1850" t="s">
        <v>2294</v>
      </c>
      <c r="G10" s="1850" t="s">
        <v>2295</v>
      </c>
      <c r="H10" s="1850" t="s">
        <v>28</v>
      </c>
      <c r="I10" s="1850" t="s">
        <v>812</v>
      </c>
    </row>
    <row customHeight="1" ht="11.25">
      <c r="A11" s="1850" t="s">
        <v>2257</v>
      </c>
      <c r="B11" s="1850" t="s">
        <v>16</v>
      </c>
      <c r="C11" s="1850" t="s">
        <v>2296</v>
      </c>
      <c r="D11" s="1850" t="s">
        <v>2297</v>
      </c>
      <c r="E11" s="1850" t="s">
        <v>2298</v>
      </c>
      <c r="F11" s="1850" t="s">
        <v>2299</v>
      </c>
      <c r="G11" s="1850" t="s">
        <v>28</v>
      </c>
      <c r="H11" s="1850" t="s">
        <v>28</v>
      </c>
      <c r="I11" s="1850" t="s">
        <v>812</v>
      </c>
    </row>
    <row customHeight="1" ht="11.25">
      <c r="A12" s="1850" t="s">
        <v>2257</v>
      </c>
      <c r="B12" s="1850" t="s">
        <v>16</v>
      </c>
      <c r="C12" s="1850" t="s">
        <v>2300</v>
      </c>
      <c r="D12" s="1850" t="s">
        <v>2301</v>
      </c>
      <c r="E12" s="1850" t="s">
        <v>2302</v>
      </c>
      <c r="F12" s="1850" t="s">
        <v>2273</v>
      </c>
      <c r="G12" s="1850" t="s">
        <v>2303</v>
      </c>
      <c r="H12" s="1850" t="s">
        <v>28</v>
      </c>
      <c r="I12" s="1850" t="s">
        <v>812</v>
      </c>
    </row>
    <row customHeight="1" ht="11.25">
      <c r="A13" s="1850" t="s">
        <v>2257</v>
      </c>
      <c r="B13" s="1850" t="s">
        <v>16</v>
      </c>
      <c r="C13" s="1850" t="s">
        <v>2304</v>
      </c>
      <c r="D13" s="1850" t="s">
        <v>2305</v>
      </c>
      <c r="E13" s="1850" t="s">
        <v>2306</v>
      </c>
      <c r="F13" s="1850" t="s">
        <v>2294</v>
      </c>
      <c r="G13" s="1850" t="s">
        <v>28</v>
      </c>
      <c r="H13" s="1850" t="s">
        <v>28</v>
      </c>
      <c r="I13" s="1850" t="s">
        <v>812</v>
      </c>
    </row>
    <row customHeight="1" ht="11.25">
      <c r="A14" s="1850" t="s">
        <v>2257</v>
      </c>
      <c r="B14" s="1850" t="s">
        <v>16</v>
      </c>
      <c r="C14" s="1850" t="s">
        <v>2307</v>
      </c>
      <c r="D14" s="1850" t="s">
        <v>2308</v>
      </c>
      <c r="E14" s="1850" t="s">
        <v>2309</v>
      </c>
      <c r="F14" s="1850" t="s">
        <v>2310</v>
      </c>
      <c r="G14" s="1850" t="s">
        <v>28</v>
      </c>
      <c r="H14" s="1850" t="s">
        <v>28</v>
      </c>
      <c r="I14" s="1850" t="s">
        <v>812</v>
      </c>
    </row>
    <row customHeight="1" ht="11.25">
      <c r="A15" s="1850" t="s">
        <v>2257</v>
      </c>
      <c r="B15" s="1850" t="s">
        <v>16</v>
      </c>
      <c r="C15" s="1850" t="s">
        <v>2311</v>
      </c>
      <c r="D15" s="1850" t="s">
        <v>2308</v>
      </c>
      <c r="E15" s="1850" t="s">
        <v>2309</v>
      </c>
      <c r="F15" s="1850" t="s">
        <v>2312</v>
      </c>
      <c r="G15" s="1850" t="s">
        <v>28</v>
      </c>
      <c r="H15" s="1850" t="s">
        <v>28</v>
      </c>
      <c r="I15" s="1850" t="s">
        <v>812</v>
      </c>
    </row>
    <row customHeight="1" ht="11.25">
      <c r="A16" s="1850" t="s">
        <v>2257</v>
      </c>
      <c r="B16" s="1850" t="s">
        <v>16</v>
      </c>
      <c r="C16" s="1850" t="s">
        <v>2313</v>
      </c>
      <c r="D16" s="1850" t="s">
        <v>2314</v>
      </c>
      <c r="E16" s="1850" t="s">
        <v>2315</v>
      </c>
      <c r="F16" s="1850" t="s">
        <v>2316</v>
      </c>
      <c r="G16" s="1850" t="s">
        <v>2317</v>
      </c>
      <c r="H16" s="1850" t="s">
        <v>28</v>
      </c>
      <c r="I16" s="1850" t="s">
        <v>812</v>
      </c>
    </row>
    <row customHeight="1" ht="11.25">
      <c r="A17" s="1850" t="s">
        <v>2257</v>
      </c>
      <c r="B17" s="1850" t="s">
        <v>16</v>
      </c>
      <c r="C17" s="1850" t="s">
        <v>2318</v>
      </c>
      <c r="D17" s="1850" t="s">
        <v>2319</v>
      </c>
      <c r="E17" s="1850" t="s">
        <v>2320</v>
      </c>
      <c r="F17" s="1850" t="s">
        <v>2321</v>
      </c>
      <c r="G17" s="1850" t="s">
        <v>28</v>
      </c>
      <c r="H17" s="1850" t="s">
        <v>28</v>
      </c>
      <c r="I17" s="1850" t="s">
        <v>812</v>
      </c>
    </row>
    <row customHeight="1" ht="11.25">
      <c r="A18" s="1850" t="s">
        <v>2257</v>
      </c>
      <c r="B18" s="1850" t="s">
        <v>16</v>
      </c>
      <c r="C18" s="1850" t="s">
        <v>2322</v>
      </c>
      <c r="D18" s="1850" t="s">
        <v>2323</v>
      </c>
      <c r="E18" s="1850" t="s">
        <v>2324</v>
      </c>
      <c r="F18" s="1850" t="s">
        <v>2273</v>
      </c>
      <c r="G18" s="1850" t="s">
        <v>28</v>
      </c>
      <c r="H18" s="1850" t="s">
        <v>28</v>
      </c>
      <c r="I18" s="1850" t="s">
        <v>812</v>
      </c>
    </row>
    <row customHeight="1" ht="11.25">
      <c r="A19" s="1850" t="s">
        <v>2257</v>
      </c>
      <c r="B19" s="1850" t="s">
        <v>16</v>
      </c>
      <c r="C19" s="1850" t="s">
        <v>2325</v>
      </c>
      <c r="D19" s="1850" t="s">
        <v>2326</v>
      </c>
      <c r="E19" s="1850" t="s">
        <v>2327</v>
      </c>
      <c r="F19" s="1850" t="s">
        <v>2328</v>
      </c>
      <c r="G19" s="1850" t="s">
        <v>28</v>
      </c>
      <c r="H19" s="1850" t="s">
        <v>28</v>
      </c>
      <c r="I19" s="1850" t="s">
        <v>812</v>
      </c>
    </row>
    <row customHeight="1" ht="11.25">
      <c r="A20" s="1850" t="s">
        <v>2257</v>
      </c>
      <c r="B20" s="1850" t="s">
        <v>16</v>
      </c>
      <c r="C20" s="1850" t="s">
        <v>2329</v>
      </c>
      <c r="D20" s="1850" t="s">
        <v>2330</v>
      </c>
      <c r="E20" s="1850" t="s">
        <v>2331</v>
      </c>
      <c r="F20" s="1850" t="s">
        <v>2332</v>
      </c>
      <c r="G20" s="1850" t="s">
        <v>28</v>
      </c>
      <c r="H20" s="1850" t="s">
        <v>28</v>
      </c>
      <c r="I20" s="1850" t="s">
        <v>812</v>
      </c>
    </row>
    <row customHeight="1" ht="11.25">
      <c r="A21" s="1850" t="s">
        <v>2257</v>
      </c>
      <c r="B21" s="1850" t="s">
        <v>16</v>
      </c>
      <c r="C21" s="1850" t="s">
        <v>2333</v>
      </c>
      <c r="D21" s="1850" t="s">
        <v>2334</v>
      </c>
      <c r="E21" s="1850" t="s">
        <v>2335</v>
      </c>
      <c r="F21" s="1850" t="s">
        <v>2336</v>
      </c>
      <c r="G21" s="1850" t="s">
        <v>28</v>
      </c>
      <c r="H21" s="1850" t="s">
        <v>28</v>
      </c>
      <c r="I21" s="1850" t="s">
        <v>812</v>
      </c>
    </row>
    <row customHeight="1" ht="11.25">
      <c r="A22" s="1850" t="s">
        <v>2257</v>
      </c>
      <c r="B22" s="1850" t="s">
        <v>16</v>
      </c>
      <c r="C22" s="1850" t="s">
        <v>2337</v>
      </c>
      <c r="D22" s="1850" t="s">
        <v>2338</v>
      </c>
      <c r="E22" s="1850" t="s">
        <v>2339</v>
      </c>
      <c r="F22" s="1850" t="s">
        <v>2340</v>
      </c>
      <c r="G22" s="1850" t="s">
        <v>28</v>
      </c>
      <c r="H22" s="1850" t="s">
        <v>28</v>
      </c>
      <c r="I22" s="1850" t="s">
        <v>812</v>
      </c>
    </row>
    <row customHeight="1" ht="11.25">
      <c r="A23" s="1850" t="s">
        <v>2257</v>
      </c>
      <c r="B23" s="1850" t="s">
        <v>16</v>
      </c>
      <c r="C23" s="1850" t="s">
        <v>2341</v>
      </c>
      <c r="D23" s="1850" t="s">
        <v>2342</v>
      </c>
      <c r="E23" s="1850" t="s">
        <v>2343</v>
      </c>
      <c r="F23" s="1850" t="s">
        <v>2344</v>
      </c>
      <c r="G23" s="1850" t="s">
        <v>2345</v>
      </c>
      <c r="H23" s="1850" t="s">
        <v>28</v>
      </c>
      <c r="I23" s="1850" t="s">
        <v>812</v>
      </c>
    </row>
    <row customHeight="1" ht="11.25">
      <c r="A24" s="1850" t="s">
        <v>2257</v>
      </c>
      <c r="B24" s="1850" t="s">
        <v>16</v>
      </c>
      <c r="C24" s="1850" t="s">
        <v>2346</v>
      </c>
      <c r="D24" s="1850" t="s">
        <v>2347</v>
      </c>
      <c r="E24" s="1850" t="s">
        <v>2348</v>
      </c>
      <c r="F24" s="1850" t="s">
        <v>2349</v>
      </c>
      <c r="G24" s="1850" t="s">
        <v>28</v>
      </c>
      <c r="H24" s="1850" t="s">
        <v>28</v>
      </c>
      <c r="I24" s="1850" t="s">
        <v>812</v>
      </c>
    </row>
    <row customHeight="1" ht="11.25">
      <c r="A25" s="1850" t="s">
        <v>2257</v>
      </c>
      <c r="B25" s="1850" t="s">
        <v>16</v>
      </c>
      <c r="C25" s="1850" t="s">
        <v>2350</v>
      </c>
      <c r="D25" s="1850" t="s">
        <v>2351</v>
      </c>
      <c r="E25" s="1850" t="s">
        <v>2352</v>
      </c>
      <c r="F25" s="1850" t="s">
        <v>2290</v>
      </c>
      <c r="G25" s="1850" t="s">
        <v>2353</v>
      </c>
      <c r="H25" s="1850" t="s">
        <v>28</v>
      </c>
      <c r="I25" s="1850" t="s">
        <v>812</v>
      </c>
    </row>
    <row customHeight="1" ht="11.25">
      <c r="A26" s="1850" t="s">
        <v>2257</v>
      </c>
      <c r="B26" s="1850" t="s">
        <v>16</v>
      </c>
      <c r="C26" s="1850" t="s">
        <v>2354</v>
      </c>
      <c r="D26" s="1850" t="s">
        <v>2355</v>
      </c>
      <c r="E26" s="1850" t="s">
        <v>2356</v>
      </c>
      <c r="F26" s="1850" t="s">
        <v>2344</v>
      </c>
      <c r="G26" s="1850" t="s">
        <v>2357</v>
      </c>
      <c r="H26" s="1850" t="s">
        <v>28</v>
      </c>
      <c r="I26" s="1850" t="s">
        <v>812</v>
      </c>
    </row>
    <row customHeight="1" ht="11.25">
      <c r="A27" s="1850" t="s">
        <v>2257</v>
      </c>
      <c r="B27" s="1850" t="s">
        <v>16</v>
      </c>
      <c r="C27" s="1850" t="s">
        <v>2358</v>
      </c>
      <c r="D27" s="1850" t="s">
        <v>2359</v>
      </c>
      <c r="E27" s="1850" t="s">
        <v>2360</v>
      </c>
      <c r="F27" s="1850" t="s">
        <v>2344</v>
      </c>
      <c r="G27" s="1850" t="s">
        <v>28</v>
      </c>
      <c r="H27" s="1850" t="s">
        <v>28</v>
      </c>
      <c r="I27" s="1850" t="s">
        <v>812</v>
      </c>
    </row>
    <row customHeight="1" ht="11.25">
      <c r="A28" s="1850" t="s">
        <v>2257</v>
      </c>
      <c r="B28" s="1850" t="s">
        <v>16</v>
      </c>
      <c r="C28" s="1850" t="s">
        <v>2361</v>
      </c>
      <c r="D28" s="1850" t="s">
        <v>2362</v>
      </c>
      <c r="E28" s="1850" t="s">
        <v>2363</v>
      </c>
      <c r="F28" s="1850" t="s">
        <v>2364</v>
      </c>
      <c r="G28" s="1850" t="s">
        <v>2365</v>
      </c>
      <c r="H28" s="1850" t="s">
        <v>28</v>
      </c>
      <c r="I28" s="1850" t="s">
        <v>812</v>
      </c>
    </row>
    <row customHeight="1" ht="11.25">
      <c r="A29" s="1850" t="s">
        <v>2257</v>
      </c>
      <c r="B29" s="1850" t="s">
        <v>16</v>
      </c>
      <c r="C29" s="1850" t="s">
        <v>2366</v>
      </c>
      <c r="D29" s="1850" t="s">
        <v>2367</v>
      </c>
      <c r="E29" s="1850" t="s">
        <v>2368</v>
      </c>
      <c r="F29" s="1850" t="s">
        <v>2369</v>
      </c>
      <c r="G29" s="1850" t="s">
        <v>2370</v>
      </c>
      <c r="H29" s="1850" t="s">
        <v>28</v>
      </c>
      <c r="I29" s="1850" t="s">
        <v>812</v>
      </c>
    </row>
    <row customHeight="1" ht="11.25">
      <c r="A30" s="1850" t="s">
        <v>2257</v>
      </c>
      <c r="B30" s="1850" t="s">
        <v>16</v>
      </c>
      <c r="C30" s="1850" t="s">
        <v>2371</v>
      </c>
      <c r="D30" s="1850" t="s">
        <v>2372</v>
      </c>
      <c r="E30" s="1850" t="s">
        <v>2373</v>
      </c>
      <c r="F30" s="1850" t="s">
        <v>2344</v>
      </c>
      <c r="G30" s="1850" t="s">
        <v>28</v>
      </c>
      <c r="H30" s="1850" t="s">
        <v>28</v>
      </c>
      <c r="I30" s="1850" t="s">
        <v>812</v>
      </c>
    </row>
    <row customHeight="1" ht="11.25">
      <c r="A31" s="1850" t="s">
        <v>2257</v>
      </c>
      <c r="B31" s="1850" t="s">
        <v>16</v>
      </c>
      <c r="C31" s="1850" t="s">
        <v>2374</v>
      </c>
      <c r="D31" s="1850" t="s">
        <v>2375</v>
      </c>
      <c r="E31" s="1850" t="s">
        <v>2376</v>
      </c>
      <c r="F31" s="1850" t="s">
        <v>2377</v>
      </c>
      <c r="G31" s="1850" t="s">
        <v>28</v>
      </c>
      <c r="H31" s="1850" t="s">
        <v>28</v>
      </c>
      <c r="I31" s="1850" t="s">
        <v>812</v>
      </c>
    </row>
    <row customHeight="1" ht="11.25">
      <c r="A32" s="1850" t="s">
        <v>2257</v>
      </c>
      <c r="B32" s="1850" t="s">
        <v>16</v>
      </c>
      <c r="C32" s="1850" t="s">
        <v>2378</v>
      </c>
      <c r="D32" s="1850" t="s">
        <v>2379</v>
      </c>
      <c r="E32" s="1850" t="s">
        <v>2380</v>
      </c>
      <c r="F32" s="1850" t="s">
        <v>2381</v>
      </c>
      <c r="G32" s="1850" t="s">
        <v>28</v>
      </c>
      <c r="H32" s="1850" t="s">
        <v>28</v>
      </c>
      <c r="I32" s="1850" t="s">
        <v>812</v>
      </c>
    </row>
    <row customHeight="1" ht="11.25">
      <c r="A33" s="1850" t="s">
        <v>2257</v>
      </c>
      <c r="B33" s="1850" t="s">
        <v>16</v>
      </c>
      <c r="C33" s="1850" t="s">
        <v>2382</v>
      </c>
      <c r="D33" s="1850" t="s">
        <v>2383</v>
      </c>
      <c r="E33" s="1850" t="s">
        <v>2384</v>
      </c>
      <c r="F33" s="1850" t="s">
        <v>2385</v>
      </c>
      <c r="G33" s="1850" t="s">
        <v>28</v>
      </c>
      <c r="H33" s="1850" t="s">
        <v>28</v>
      </c>
      <c r="I33" s="1850" t="s">
        <v>812</v>
      </c>
    </row>
    <row customHeight="1" ht="11.25">
      <c r="A34" s="1850" t="s">
        <v>2257</v>
      </c>
      <c r="B34" s="1850" t="s">
        <v>16</v>
      </c>
      <c r="C34" s="1850" t="s">
        <v>2386</v>
      </c>
      <c r="D34" s="1850" t="s">
        <v>2387</v>
      </c>
      <c r="E34" s="1850" t="s">
        <v>2388</v>
      </c>
      <c r="F34" s="1850" t="s">
        <v>2294</v>
      </c>
      <c r="G34" s="1850" t="s">
        <v>2389</v>
      </c>
      <c r="H34" s="1850" t="s">
        <v>28</v>
      </c>
      <c r="I34" s="1850" t="s">
        <v>812</v>
      </c>
    </row>
    <row customHeight="1" ht="11.25">
      <c r="A35" s="1850" t="s">
        <v>2257</v>
      </c>
      <c r="B35" s="1850" t="s">
        <v>16</v>
      </c>
      <c r="C35" s="1850" t="s">
        <v>2390</v>
      </c>
      <c r="D35" s="1850" t="s">
        <v>2391</v>
      </c>
      <c r="E35" s="1850" t="s">
        <v>2392</v>
      </c>
      <c r="F35" s="1850" t="s">
        <v>2393</v>
      </c>
      <c r="G35" s="1850" t="s">
        <v>2394</v>
      </c>
      <c r="H35" s="1850" t="s">
        <v>28</v>
      </c>
      <c r="I35" s="1850" t="s">
        <v>812</v>
      </c>
    </row>
    <row customHeight="1" ht="11.25">
      <c r="A36" s="1850" t="s">
        <v>2257</v>
      </c>
      <c r="B36" s="1850" t="s">
        <v>16</v>
      </c>
      <c r="C36" s="1850" t="s">
        <v>2395</v>
      </c>
      <c r="D36" s="1850" t="s">
        <v>2396</v>
      </c>
      <c r="E36" s="1850" t="s">
        <v>2397</v>
      </c>
      <c r="F36" s="1850" t="s">
        <v>2294</v>
      </c>
      <c r="G36" s="1850" t="s">
        <v>2398</v>
      </c>
      <c r="H36" s="1850" t="s">
        <v>28</v>
      </c>
      <c r="I36" s="1850" t="s">
        <v>812</v>
      </c>
    </row>
    <row customHeight="1" ht="11.25">
      <c r="A37" s="1850" t="s">
        <v>2257</v>
      </c>
      <c r="B37" s="1850" t="s">
        <v>16</v>
      </c>
      <c r="C37" s="1850" t="s">
        <v>2399</v>
      </c>
      <c r="D37" s="1850" t="s">
        <v>2400</v>
      </c>
      <c r="E37" s="1850" t="s">
        <v>2401</v>
      </c>
      <c r="F37" s="1850" t="s">
        <v>2344</v>
      </c>
      <c r="G37" s="1850" t="s">
        <v>28</v>
      </c>
      <c r="H37" s="1850" t="s">
        <v>28</v>
      </c>
      <c r="I37" s="1850" t="s">
        <v>812</v>
      </c>
    </row>
    <row customHeight="1" ht="11.25">
      <c r="A38" s="1850" t="s">
        <v>2257</v>
      </c>
      <c r="B38" s="1850" t="s">
        <v>16</v>
      </c>
      <c r="C38" s="1850" t="s">
        <v>2402</v>
      </c>
      <c r="D38" s="1850" t="s">
        <v>2403</v>
      </c>
      <c r="E38" s="1850" t="s">
        <v>2404</v>
      </c>
      <c r="F38" s="1850" t="s">
        <v>2344</v>
      </c>
      <c r="G38" s="1850" t="s">
        <v>2281</v>
      </c>
      <c r="H38" s="1850" t="s">
        <v>28</v>
      </c>
      <c r="I38" s="1850" t="s">
        <v>812</v>
      </c>
    </row>
    <row customHeight="1" ht="11.25">
      <c r="A39" s="1850" t="s">
        <v>2257</v>
      </c>
      <c r="B39" s="1850" t="s">
        <v>16</v>
      </c>
      <c r="C39" s="1850" t="s">
        <v>2405</v>
      </c>
      <c r="D39" s="1850" t="s">
        <v>2406</v>
      </c>
      <c r="E39" s="1850" t="s">
        <v>2407</v>
      </c>
      <c r="F39" s="1850" t="s">
        <v>2312</v>
      </c>
      <c r="G39" s="1850" t="s">
        <v>28</v>
      </c>
      <c r="H39" s="1850" t="s">
        <v>28</v>
      </c>
      <c r="I39" s="1850" t="s">
        <v>812</v>
      </c>
    </row>
    <row customHeight="1" ht="11.25">
      <c r="A40" s="1850" t="s">
        <v>2257</v>
      </c>
      <c r="B40" s="1850" t="s">
        <v>16</v>
      </c>
      <c r="C40" s="1850" t="s">
        <v>2408</v>
      </c>
      <c r="D40" s="1850" t="s">
        <v>2409</v>
      </c>
      <c r="E40" s="1850" t="s">
        <v>2410</v>
      </c>
      <c r="F40" s="1850" t="s">
        <v>2273</v>
      </c>
      <c r="G40" s="1850" t="s">
        <v>28</v>
      </c>
      <c r="H40" s="1850" t="s">
        <v>28</v>
      </c>
      <c r="I40" s="1850" t="s">
        <v>812</v>
      </c>
    </row>
    <row customHeight="1" ht="11.25">
      <c r="A41" s="1850" t="s">
        <v>2257</v>
      </c>
      <c r="B41" s="1850" t="s">
        <v>16</v>
      </c>
      <c r="C41" s="1850" t="s">
        <v>2411</v>
      </c>
      <c r="D41" s="1850" t="s">
        <v>2412</v>
      </c>
      <c r="E41" s="1850" t="s">
        <v>2413</v>
      </c>
      <c r="F41" s="1850" t="s">
        <v>2414</v>
      </c>
      <c r="G41" s="1850" t="s">
        <v>28</v>
      </c>
      <c r="H41" s="1850" t="s">
        <v>28</v>
      </c>
      <c r="I41" s="1850" t="s">
        <v>812</v>
      </c>
    </row>
    <row customHeight="1" ht="11.25">
      <c r="A42" s="1850" t="s">
        <v>2257</v>
      </c>
      <c r="B42" s="1850" t="s">
        <v>16</v>
      </c>
      <c r="C42" s="1850" t="s">
        <v>2415</v>
      </c>
      <c r="D42" s="1850" t="s">
        <v>2416</v>
      </c>
      <c r="E42" s="1850" t="s">
        <v>2417</v>
      </c>
      <c r="F42" s="1850" t="s">
        <v>580</v>
      </c>
      <c r="G42" s="1850" t="s">
        <v>2418</v>
      </c>
      <c r="H42" s="1850" t="s">
        <v>28</v>
      </c>
      <c r="I42" s="1850" t="s">
        <v>812</v>
      </c>
    </row>
    <row customHeight="1" ht="11.25">
      <c r="A43" s="1850" t="s">
        <v>2257</v>
      </c>
      <c r="B43" s="1850" t="s">
        <v>16</v>
      </c>
      <c r="C43" s="1850" t="s">
        <v>2419</v>
      </c>
      <c r="D43" s="1850" t="s">
        <v>2420</v>
      </c>
      <c r="E43" s="1850" t="s">
        <v>2421</v>
      </c>
      <c r="F43" s="1850" t="s">
        <v>580</v>
      </c>
      <c r="G43" s="1850" t="s">
        <v>2422</v>
      </c>
      <c r="H43" s="1850" t="s">
        <v>28</v>
      </c>
      <c r="I43" s="1850" t="s">
        <v>812</v>
      </c>
    </row>
    <row customHeight="1" ht="11.25">
      <c r="A44" s="1850" t="s">
        <v>2257</v>
      </c>
      <c r="B44" s="1850" t="s">
        <v>16</v>
      </c>
      <c r="C44" s="1850" t="s">
        <v>2423</v>
      </c>
      <c r="D44" s="1850" t="s">
        <v>2424</v>
      </c>
      <c r="E44" s="1850" t="s">
        <v>2425</v>
      </c>
      <c r="F44" s="1850" t="s">
        <v>2426</v>
      </c>
      <c r="G44" s="1850" t="s">
        <v>2427</v>
      </c>
      <c r="H44" s="1850" t="s">
        <v>28</v>
      </c>
      <c r="I44" s="1850" t="s">
        <v>812</v>
      </c>
    </row>
    <row customHeight="1" ht="11.25">
      <c r="A45" s="1850" t="s">
        <v>2257</v>
      </c>
      <c r="B45" s="1850" t="s">
        <v>16</v>
      </c>
      <c r="C45" s="1850" t="s">
        <v>2428</v>
      </c>
      <c r="D45" s="1850" t="s">
        <v>2429</v>
      </c>
      <c r="E45" s="1850" t="s">
        <v>2430</v>
      </c>
      <c r="F45" s="1850" t="s">
        <v>2431</v>
      </c>
      <c r="G45" s="1850" t="s">
        <v>28</v>
      </c>
      <c r="H45" s="1850" t="s">
        <v>28</v>
      </c>
      <c r="I45" s="1850" t="s">
        <v>812</v>
      </c>
    </row>
    <row customHeight="1" ht="11.25">
      <c r="A46" s="1850" t="s">
        <v>2257</v>
      </c>
      <c r="B46" s="1850" t="s">
        <v>16</v>
      </c>
      <c r="C46" s="1850" t="s">
        <v>2432</v>
      </c>
      <c r="D46" s="1850" t="s">
        <v>2433</v>
      </c>
      <c r="E46" s="1850" t="s">
        <v>2434</v>
      </c>
      <c r="F46" s="1850" t="s">
        <v>2426</v>
      </c>
      <c r="G46" s="1850" t="s">
        <v>2435</v>
      </c>
      <c r="H46" s="1850" t="s">
        <v>28</v>
      </c>
      <c r="I46" s="1850" t="s">
        <v>812</v>
      </c>
    </row>
    <row customHeight="1" ht="11.25">
      <c r="A47" s="1850" t="s">
        <v>2257</v>
      </c>
      <c r="B47" s="1850" t="s">
        <v>16</v>
      </c>
      <c r="C47" s="1850" t="s">
        <v>2436</v>
      </c>
      <c r="D47" s="1850" t="s">
        <v>2437</v>
      </c>
      <c r="E47" s="1850" t="s">
        <v>2438</v>
      </c>
      <c r="F47" s="1850" t="s">
        <v>2285</v>
      </c>
      <c r="G47" s="1850" t="s">
        <v>28</v>
      </c>
      <c r="H47" s="1850" t="s">
        <v>28</v>
      </c>
      <c r="I47" s="1850" t="s">
        <v>812</v>
      </c>
    </row>
    <row customHeight="1" ht="11.25">
      <c r="A48" s="1850" t="s">
        <v>2257</v>
      </c>
      <c r="B48" s="1850" t="s">
        <v>16</v>
      </c>
      <c r="C48" s="1850" t="s">
        <v>2439</v>
      </c>
      <c r="D48" s="1850" t="s">
        <v>2440</v>
      </c>
      <c r="E48" s="1850" t="s">
        <v>2441</v>
      </c>
      <c r="F48" s="1850" t="s">
        <v>2285</v>
      </c>
      <c r="G48" s="1850" t="s">
        <v>28</v>
      </c>
      <c r="H48" s="1850" t="s">
        <v>28</v>
      </c>
      <c r="I48" s="1850" t="s">
        <v>812</v>
      </c>
    </row>
    <row customHeight="1" ht="11.25">
      <c r="A49" s="1850" t="s">
        <v>2257</v>
      </c>
      <c r="B49" s="1850" t="s">
        <v>16</v>
      </c>
      <c r="C49" s="1850" t="s">
        <v>2442</v>
      </c>
      <c r="D49" s="1850" t="s">
        <v>2443</v>
      </c>
      <c r="E49" s="1850" t="s">
        <v>2444</v>
      </c>
      <c r="F49" s="1850" t="s">
        <v>2316</v>
      </c>
      <c r="G49" s="1850" t="s">
        <v>28</v>
      </c>
      <c r="H49" s="1850" t="s">
        <v>28</v>
      </c>
      <c r="I49" s="1850" t="s">
        <v>812</v>
      </c>
    </row>
    <row customHeight="1" ht="11.25">
      <c r="A50" s="1850" t="s">
        <v>2257</v>
      </c>
      <c r="B50" s="1850" t="s">
        <v>16</v>
      </c>
      <c r="C50" s="1850" t="s">
        <v>2445</v>
      </c>
      <c r="D50" s="1850" t="s">
        <v>2446</v>
      </c>
      <c r="E50" s="1850" t="s">
        <v>2447</v>
      </c>
      <c r="F50" s="1850" t="s">
        <v>2448</v>
      </c>
      <c r="G50" s="1850" t="s">
        <v>2449</v>
      </c>
      <c r="H50" s="1850" t="s">
        <v>28</v>
      </c>
      <c r="I50" s="1850" t="s">
        <v>812</v>
      </c>
    </row>
    <row customHeight="1" ht="11.25">
      <c r="A51" s="1850" t="s">
        <v>2257</v>
      </c>
      <c r="B51" s="1850" t="s">
        <v>16</v>
      </c>
      <c r="C51" s="1850" t="s">
        <v>2450</v>
      </c>
      <c r="D51" s="1850" t="s">
        <v>2451</v>
      </c>
      <c r="E51" s="1850" t="s">
        <v>2452</v>
      </c>
      <c r="F51" s="1850" t="s">
        <v>2448</v>
      </c>
      <c r="G51" s="1850" t="s">
        <v>2453</v>
      </c>
      <c r="H51" s="1850" t="s">
        <v>28</v>
      </c>
      <c r="I51" s="1850" t="s">
        <v>812</v>
      </c>
    </row>
    <row customHeight="1" ht="11.25">
      <c r="A52" s="1850" t="s">
        <v>2257</v>
      </c>
      <c r="B52" s="1850" t="s">
        <v>16</v>
      </c>
      <c r="C52" s="1850" t="s">
        <v>2454</v>
      </c>
      <c r="D52" s="1850" t="s">
        <v>2455</v>
      </c>
      <c r="E52" s="1850" t="s">
        <v>2456</v>
      </c>
      <c r="F52" s="1850" t="s">
        <v>2344</v>
      </c>
      <c r="G52" s="1850" t="s">
        <v>28</v>
      </c>
      <c r="H52" s="1850" t="s">
        <v>28</v>
      </c>
      <c r="I52" s="1850" t="s">
        <v>812</v>
      </c>
    </row>
    <row customHeight="1" ht="11.25">
      <c r="A53" s="1850" t="s">
        <v>2257</v>
      </c>
      <c r="B53" s="1850" t="s">
        <v>16</v>
      </c>
      <c r="C53" s="1850" t="s">
        <v>2457</v>
      </c>
      <c r="D53" s="1850" t="s">
        <v>2458</v>
      </c>
      <c r="E53" s="1850" t="s">
        <v>2459</v>
      </c>
      <c r="F53" s="1850" t="s">
        <v>2328</v>
      </c>
      <c r="G53" s="1850" t="s">
        <v>28</v>
      </c>
      <c r="H53" s="1850" t="s">
        <v>28</v>
      </c>
      <c r="I53" s="1850" t="s">
        <v>812</v>
      </c>
    </row>
    <row customHeight="1" ht="11.25">
      <c r="A54" s="1850" t="s">
        <v>2257</v>
      </c>
      <c r="B54" s="1850" t="s">
        <v>16</v>
      </c>
      <c r="C54" s="1850" t="s">
        <v>2460</v>
      </c>
      <c r="D54" s="1850" t="s">
        <v>2461</v>
      </c>
      <c r="E54" s="1850" t="s">
        <v>2462</v>
      </c>
      <c r="F54" s="1850" t="s">
        <v>2316</v>
      </c>
      <c r="G54" s="1850" t="s">
        <v>2463</v>
      </c>
      <c r="H54" s="1850" t="s">
        <v>28</v>
      </c>
      <c r="I54" s="1850" t="s">
        <v>812</v>
      </c>
    </row>
    <row customHeight="1" ht="11.25">
      <c r="A55" s="1850" t="s">
        <v>2257</v>
      </c>
      <c r="B55" s="1850" t="s">
        <v>16</v>
      </c>
      <c r="C55" s="1850" t="s">
        <v>2464</v>
      </c>
      <c r="D55" s="1850" t="s">
        <v>2465</v>
      </c>
      <c r="E55" s="1850" t="s">
        <v>2466</v>
      </c>
      <c r="F55" s="1850" t="s">
        <v>2265</v>
      </c>
      <c r="G55" s="1850" t="s">
        <v>28</v>
      </c>
      <c r="H55" s="1850" t="s">
        <v>28</v>
      </c>
      <c r="I55" s="1850" t="s">
        <v>812</v>
      </c>
    </row>
    <row customHeight="1" ht="11.25">
      <c r="A56" s="1850" t="s">
        <v>2257</v>
      </c>
      <c r="B56" s="1850" t="s">
        <v>16</v>
      </c>
      <c r="C56" s="1850" t="s">
        <v>2467</v>
      </c>
      <c r="D56" s="1850" t="s">
        <v>2468</v>
      </c>
      <c r="E56" s="1850" t="s">
        <v>2469</v>
      </c>
      <c r="F56" s="1850" t="s">
        <v>2470</v>
      </c>
      <c r="G56" s="1850" t="s">
        <v>2471</v>
      </c>
      <c r="H56" s="1850" t="s">
        <v>28</v>
      </c>
      <c r="I56" s="1850" t="s">
        <v>812</v>
      </c>
    </row>
    <row customHeight="1" ht="11.25">
      <c r="A57" s="1850" t="s">
        <v>2257</v>
      </c>
      <c r="B57" s="1850" t="s">
        <v>16</v>
      </c>
      <c r="C57" s="1850" t="s">
        <v>2472</v>
      </c>
      <c r="D57" s="1850" t="s">
        <v>2473</v>
      </c>
      <c r="E57" s="1850" t="s">
        <v>2474</v>
      </c>
      <c r="F57" s="1850" t="s">
        <v>2273</v>
      </c>
      <c r="G57" s="1850" t="s">
        <v>2475</v>
      </c>
      <c r="H57" s="1850" t="s">
        <v>28</v>
      </c>
      <c r="I57" s="1850" t="s">
        <v>812</v>
      </c>
    </row>
    <row customHeight="1" ht="11.25">
      <c r="A58" s="1850" t="s">
        <v>2257</v>
      </c>
      <c r="B58" s="1850" t="s">
        <v>16</v>
      </c>
      <c r="C58" s="1850" t="s">
        <v>2476</v>
      </c>
      <c r="D58" s="1850" t="s">
        <v>2477</v>
      </c>
      <c r="E58" s="1850" t="s">
        <v>2478</v>
      </c>
      <c r="F58" s="1850" t="s">
        <v>2479</v>
      </c>
      <c r="G58" s="1850" t="s">
        <v>28</v>
      </c>
      <c r="H58" s="1850" t="s">
        <v>28</v>
      </c>
      <c r="I58" s="1850" t="s">
        <v>812</v>
      </c>
    </row>
    <row customHeight="1" ht="11.25">
      <c r="A59" s="1850" t="s">
        <v>2257</v>
      </c>
      <c r="B59" s="1850" t="s">
        <v>16</v>
      </c>
      <c r="C59" s="1850" t="s">
        <v>2480</v>
      </c>
      <c r="D59" s="1850" t="s">
        <v>2481</v>
      </c>
      <c r="E59" s="1850" t="s">
        <v>2482</v>
      </c>
      <c r="F59" s="1850" t="s">
        <v>2426</v>
      </c>
      <c r="G59" s="1850" t="s">
        <v>28</v>
      </c>
      <c r="H59" s="1850" t="s">
        <v>28</v>
      </c>
      <c r="I59" s="1850" t="s">
        <v>812</v>
      </c>
    </row>
    <row customHeight="1" ht="11.25">
      <c r="A60" s="1850" t="s">
        <v>2257</v>
      </c>
      <c r="B60" s="1850" t="s">
        <v>16</v>
      </c>
      <c r="C60" s="1850" t="s">
        <v>2483</v>
      </c>
      <c r="D60" s="1850" t="s">
        <v>2484</v>
      </c>
      <c r="E60" s="1850" t="s">
        <v>2485</v>
      </c>
      <c r="F60" s="1850" t="s">
        <v>2486</v>
      </c>
      <c r="G60" s="1850" t="s">
        <v>28</v>
      </c>
      <c r="H60" s="1850" t="s">
        <v>28</v>
      </c>
      <c r="I60" s="1850" t="s">
        <v>812</v>
      </c>
    </row>
    <row customHeight="1" ht="11.25">
      <c r="A61" s="1850" t="s">
        <v>2257</v>
      </c>
      <c r="B61" s="1850" t="s">
        <v>16</v>
      </c>
      <c r="C61" s="1850" t="s">
        <v>2487</v>
      </c>
      <c r="D61" s="1850" t="s">
        <v>2488</v>
      </c>
      <c r="E61" s="1850" t="s">
        <v>2489</v>
      </c>
      <c r="F61" s="1850" t="s">
        <v>2426</v>
      </c>
      <c r="G61" s="1850" t="s">
        <v>28</v>
      </c>
      <c r="H61" s="1850" t="s">
        <v>28</v>
      </c>
      <c r="I61" s="1850" t="s">
        <v>812</v>
      </c>
    </row>
    <row customHeight="1" ht="11.25">
      <c r="A62" s="1850" t="s">
        <v>2257</v>
      </c>
      <c r="B62" s="1850" t="s">
        <v>16</v>
      </c>
      <c r="C62" s="1850" t="s">
        <v>2490</v>
      </c>
      <c r="D62" s="1850" t="s">
        <v>2491</v>
      </c>
      <c r="E62" s="1850" t="s">
        <v>2492</v>
      </c>
      <c r="F62" s="1850" t="s">
        <v>2493</v>
      </c>
      <c r="G62" s="1850" t="s">
        <v>28</v>
      </c>
      <c r="H62" s="1850" t="s">
        <v>28</v>
      </c>
      <c r="I62" s="1850" t="s">
        <v>812</v>
      </c>
    </row>
    <row customHeight="1" ht="11.25">
      <c r="A63" s="1850" t="s">
        <v>2257</v>
      </c>
      <c r="B63" s="1850" t="s">
        <v>16</v>
      </c>
      <c r="C63" s="1850" t="s">
        <v>2494</v>
      </c>
      <c r="D63" s="1850" t="s">
        <v>2495</v>
      </c>
      <c r="E63" s="1850" t="s">
        <v>2496</v>
      </c>
      <c r="F63" s="1850" t="s">
        <v>2265</v>
      </c>
      <c r="G63" s="1850" t="s">
        <v>2497</v>
      </c>
      <c r="H63" s="1850" t="s">
        <v>28</v>
      </c>
      <c r="I63" s="1850" t="s">
        <v>812</v>
      </c>
    </row>
    <row customHeight="1" ht="11.25">
      <c r="A64" s="1850" t="s">
        <v>2257</v>
      </c>
      <c r="B64" s="1850" t="s">
        <v>16</v>
      </c>
      <c r="C64" s="1850" t="s">
        <v>2498</v>
      </c>
      <c r="D64" s="1850" t="s">
        <v>2499</v>
      </c>
      <c r="E64" s="1850" t="s">
        <v>2500</v>
      </c>
      <c r="F64" s="1850" t="s">
        <v>2265</v>
      </c>
      <c r="G64" s="1850" t="s">
        <v>28</v>
      </c>
      <c r="H64" s="1850" t="s">
        <v>28</v>
      </c>
      <c r="I64" s="1850" t="s">
        <v>812</v>
      </c>
    </row>
    <row customHeight="1" ht="11.25">
      <c r="A65" s="1850" t="s">
        <v>2257</v>
      </c>
      <c r="B65" s="1850" t="s">
        <v>16</v>
      </c>
      <c r="C65" s="1850" t="s">
        <v>2501</v>
      </c>
      <c r="D65" s="1850" t="s">
        <v>2502</v>
      </c>
      <c r="E65" s="1850" t="s">
        <v>2503</v>
      </c>
      <c r="F65" s="1850" t="s">
        <v>2504</v>
      </c>
      <c r="G65" s="1850" t="s">
        <v>28</v>
      </c>
      <c r="H65" s="1850" t="s">
        <v>28</v>
      </c>
      <c r="I65" s="1850" t="s">
        <v>812</v>
      </c>
    </row>
    <row customHeight="1" ht="11.25">
      <c r="A66" s="1850" t="s">
        <v>2257</v>
      </c>
      <c r="B66" s="1850" t="s">
        <v>16</v>
      </c>
      <c r="C66" s="1850" t="s">
        <v>2505</v>
      </c>
      <c r="D66" s="1850" t="s">
        <v>2506</v>
      </c>
      <c r="E66" s="1850" t="s">
        <v>2507</v>
      </c>
      <c r="F66" s="1850" t="s">
        <v>2265</v>
      </c>
      <c r="G66" s="1850" t="s">
        <v>2508</v>
      </c>
      <c r="H66" s="1850" t="s">
        <v>28</v>
      </c>
      <c r="I66" s="1850" t="s">
        <v>812</v>
      </c>
    </row>
    <row customHeight="1" ht="11.25">
      <c r="A67" s="1850" t="s">
        <v>2257</v>
      </c>
      <c r="B67" s="1850" t="s">
        <v>16</v>
      </c>
      <c r="C67" s="1850" t="s">
        <v>2509</v>
      </c>
      <c r="D67" s="1850" t="s">
        <v>2510</v>
      </c>
      <c r="E67" s="1850" t="s">
        <v>2511</v>
      </c>
      <c r="F67" s="1850" t="s">
        <v>2265</v>
      </c>
      <c r="G67" s="1850" t="s">
        <v>2512</v>
      </c>
      <c r="H67" s="1850" t="s">
        <v>28</v>
      </c>
      <c r="I67" s="1850" t="s">
        <v>812</v>
      </c>
    </row>
    <row customHeight="1" ht="11.25">
      <c r="A68" s="1850" t="s">
        <v>2257</v>
      </c>
      <c r="B68" s="1850" t="s">
        <v>16</v>
      </c>
      <c r="C68" s="1850" t="s">
        <v>2513</v>
      </c>
      <c r="D68" s="1850" t="s">
        <v>2514</v>
      </c>
      <c r="E68" s="1850" t="s">
        <v>2515</v>
      </c>
      <c r="F68" s="1850" t="s">
        <v>2265</v>
      </c>
      <c r="G68" s="1850" t="s">
        <v>2508</v>
      </c>
      <c r="H68" s="1850" t="s">
        <v>28</v>
      </c>
      <c r="I68" s="1850" t="s">
        <v>812</v>
      </c>
    </row>
    <row customHeight="1" ht="11.25">
      <c r="A69" s="1850" t="s">
        <v>2257</v>
      </c>
      <c r="B69" s="1850" t="s">
        <v>16</v>
      </c>
      <c r="C69" s="1850" t="s">
        <v>2516</v>
      </c>
      <c r="D69" s="1850" t="s">
        <v>2517</v>
      </c>
      <c r="E69" s="1850" t="s">
        <v>2518</v>
      </c>
      <c r="F69" s="1850" t="s">
        <v>2328</v>
      </c>
      <c r="G69" s="1850" t="s">
        <v>28</v>
      </c>
      <c r="H69" s="1850" t="s">
        <v>28</v>
      </c>
      <c r="I69" s="1850" t="s">
        <v>812</v>
      </c>
    </row>
    <row customHeight="1" ht="11.25">
      <c r="A70" s="1850" t="s">
        <v>2257</v>
      </c>
      <c r="B70" s="1850" t="s">
        <v>16</v>
      </c>
      <c r="C70" s="1850" t="s">
        <v>2519</v>
      </c>
      <c r="D70" s="1850" t="s">
        <v>2520</v>
      </c>
      <c r="E70" s="1850" t="s">
        <v>2521</v>
      </c>
      <c r="F70" s="1850" t="s">
        <v>2290</v>
      </c>
      <c r="G70" s="1850" t="s">
        <v>2522</v>
      </c>
      <c r="H70" s="1850" t="s">
        <v>28</v>
      </c>
      <c r="I70" s="1850" t="s">
        <v>812</v>
      </c>
    </row>
    <row customHeight="1" ht="11.25">
      <c r="A71" s="1850" t="s">
        <v>2257</v>
      </c>
      <c r="B71" s="1850" t="s">
        <v>16</v>
      </c>
      <c r="C71" s="1850" t="s">
        <v>2523</v>
      </c>
      <c r="D71" s="1850" t="s">
        <v>2524</v>
      </c>
      <c r="E71" s="1850" t="s">
        <v>2525</v>
      </c>
      <c r="F71" s="1850" t="s">
        <v>2273</v>
      </c>
      <c r="G71" s="1850" t="s">
        <v>28</v>
      </c>
      <c r="H71" s="1850" t="s">
        <v>2526</v>
      </c>
      <c r="I71" s="1850" t="s">
        <v>812</v>
      </c>
    </row>
    <row customHeight="1" ht="11.25">
      <c r="A72" s="1850" t="s">
        <v>2257</v>
      </c>
      <c r="B72" s="1850" t="s">
        <v>16</v>
      </c>
      <c r="C72" s="1850" t="s">
        <v>2527</v>
      </c>
      <c r="D72" s="1850" t="s">
        <v>2528</v>
      </c>
      <c r="E72" s="1850" t="s">
        <v>2529</v>
      </c>
      <c r="F72" s="1850" t="s">
        <v>2265</v>
      </c>
      <c r="G72" s="1850" t="s">
        <v>2530</v>
      </c>
      <c r="H72" s="1850" t="s">
        <v>28</v>
      </c>
      <c r="I72" s="1850" t="s">
        <v>812</v>
      </c>
    </row>
    <row customHeight="1" ht="11.25">
      <c r="A73" s="1850" t="s">
        <v>2257</v>
      </c>
      <c r="B73" s="1850" t="s">
        <v>16</v>
      </c>
      <c r="C73" s="1850" t="s">
        <v>2531</v>
      </c>
      <c r="D73" s="1850" t="s">
        <v>2532</v>
      </c>
      <c r="E73" s="1850" t="s">
        <v>2533</v>
      </c>
      <c r="F73" s="1850" t="s">
        <v>2534</v>
      </c>
      <c r="G73" s="1850" t="s">
        <v>28</v>
      </c>
      <c r="H73" s="1850" t="s">
        <v>2535</v>
      </c>
      <c r="I73" s="1850" t="s">
        <v>812</v>
      </c>
    </row>
    <row customHeight="1" ht="11.25">
      <c r="A74" s="1850" t="s">
        <v>2257</v>
      </c>
      <c r="B74" s="1850" t="s">
        <v>16</v>
      </c>
      <c r="C74" s="1850" t="s">
        <v>2536</v>
      </c>
      <c r="D74" s="1850" t="s">
        <v>2537</v>
      </c>
      <c r="E74" s="1850" t="s">
        <v>2538</v>
      </c>
      <c r="F74" s="1850" t="s">
        <v>2486</v>
      </c>
      <c r="G74" s="1850" t="s">
        <v>28</v>
      </c>
      <c r="H74" s="1850" t="s">
        <v>28</v>
      </c>
      <c r="I74" s="1850" t="s">
        <v>812</v>
      </c>
    </row>
    <row customHeight="1" ht="11.25">
      <c r="A75" s="1850" t="s">
        <v>2257</v>
      </c>
      <c r="B75" s="1850" t="s">
        <v>16</v>
      </c>
      <c r="C75" s="1850" t="s">
        <v>2539</v>
      </c>
      <c r="D75" s="1850" t="s">
        <v>2540</v>
      </c>
      <c r="E75" s="1850" t="s">
        <v>2293</v>
      </c>
      <c r="F75" s="1850" t="s">
        <v>2541</v>
      </c>
      <c r="G75" s="1850" t="s">
        <v>28</v>
      </c>
      <c r="H75" s="1850" t="s">
        <v>28</v>
      </c>
      <c r="I75" s="1850" t="s">
        <v>812</v>
      </c>
    </row>
    <row customHeight="1" ht="11.25">
      <c r="A76" s="1850" t="s">
        <v>2257</v>
      </c>
      <c r="B76" s="1850" t="s">
        <v>16</v>
      </c>
      <c r="C76" s="1850" t="s">
        <v>2542</v>
      </c>
      <c r="D76" s="1850" t="s">
        <v>2543</v>
      </c>
      <c r="E76" s="1850" t="s">
        <v>2544</v>
      </c>
      <c r="F76" s="1850" t="s">
        <v>2265</v>
      </c>
      <c r="G76" s="1850" t="s">
        <v>28</v>
      </c>
      <c r="H76" s="1850" t="s">
        <v>28</v>
      </c>
      <c r="I76" s="1850" t="s">
        <v>812</v>
      </c>
    </row>
    <row customHeight="1" ht="11.25">
      <c r="A77" s="1850" t="s">
        <v>2257</v>
      </c>
      <c r="B77" s="1850" t="s">
        <v>16</v>
      </c>
      <c r="C77" s="1850" t="s">
        <v>2545</v>
      </c>
      <c r="D77" s="1850" t="s">
        <v>2546</v>
      </c>
      <c r="E77" s="1850" t="s">
        <v>2547</v>
      </c>
      <c r="F77" s="1850" t="s">
        <v>2344</v>
      </c>
      <c r="G77" s="1850" t="s">
        <v>2548</v>
      </c>
      <c r="H77" s="1850" t="s">
        <v>28</v>
      </c>
      <c r="I77" s="1850" t="s">
        <v>812</v>
      </c>
    </row>
    <row customHeight="1" ht="11.25">
      <c r="A78" s="1850" t="s">
        <v>2257</v>
      </c>
      <c r="B78" s="1850" t="s">
        <v>16</v>
      </c>
      <c r="C78" s="1850" t="s">
        <v>2549</v>
      </c>
      <c r="D78" s="1850" t="s">
        <v>2550</v>
      </c>
      <c r="E78" s="1850" t="s">
        <v>2551</v>
      </c>
      <c r="F78" s="1850" t="s">
        <v>2552</v>
      </c>
      <c r="G78" s="1850" t="s">
        <v>28</v>
      </c>
      <c r="H78" s="1850" t="s">
        <v>28</v>
      </c>
      <c r="I78" s="1850" t="s">
        <v>812</v>
      </c>
    </row>
    <row customHeight="1" ht="11.25">
      <c r="A79" s="1850" t="s">
        <v>2257</v>
      </c>
      <c r="B79" s="1850" t="s">
        <v>16</v>
      </c>
      <c r="C79" s="1850" t="s">
        <v>2553</v>
      </c>
      <c r="D79" s="1850" t="s">
        <v>2554</v>
      </c>
      <c r="E79" s="1850" t="s">
        <v>2555</v>
      </c>
      <c r="F79" s="1850" t="s">
        <v>2431</v>
      </c>
      <c r="G79" s="1850" t="s">
        <v>28</v>
      </c>
      <c r="H79" s="1850" t="s">
        <v>28</v>
      </c>
      <c r="I79" s="1850" t="s">
        <v>812</v>
      </c>
    </row>
    <row customHeight="1" ht="11.25">
      <c r="A80" s="1850" t="s">
        <v>2257</v>
      </c>
      <c r="B80" s="1850" t="s">
        <v>16</v>
      </c>
      <c r="C80" s="1850" t="s">
        <v>2556</v>
      </c>
      <c r="D80" s="1850" t="s">
        <v>2557</v>
      </c>
      <c r="E80" s="1850" t="s">
        <v>2558</v>
      </c>
      <c r="F80" s="1850" t="s">
        <v>2294</v>
      </c>
      <c r="G80" s="1850" t="s">
        <v>28</v>
      </c>
      <c r="H80" s="1850" t="s">
        <v>28</v>
      </c>
      <c r="I80" s="1850" t="s">
        <v>812</v>
      </c>
    </row>
    <row customHeight="1" ht="11.25">
      <c r="A81" s="1850" t="s">
        <v>2257</v>
      </c>
      <c r="B81" s="1850" t="s">
        <v>16</v>
      </c>
      <c r="C81" s="1850" t="s">
        <v>2559</v>
      </c>
      <c r="D81" s="1850" t="s">
        <v>2560</v>
      </c>
      <c r="E81" s="1850" t="s">
        <v>2561</v>
      </c>
      <c r="F81" s="1850" t="s">
        <v>2294</v>
      </c>
      <c r="G81" s="1850" t="s">
        <v>28</v>
      </c>
      <c r="H81" s="1850" t="s">
        <v>2562</v>
      </c>
      <c r="I81" s="1850" t="s">
        <v>812</v>
      </c>
    </row>
    <row customHeight="1" ht="11.25">
      <c r="A82" s="1850" t="s">
        <v>2257</v>
      </c>
      <c r="B82" s="1850" t="s">
        <v>16</v>
      </c>
      <c r="C82" s="1850" t="s">
        <v>2563</v>
      </c>
      <c r="D82" s="1850" t="s">
        <v>2564</v>
      </c>
      <c r="E82" s="1850" t="s">
        <v>2339</v>
      </c>
      <c r="F82" s="1850" t="s">
        <v>2565</v>
      </c>
      <c r="G82" s="1850" t="s">
        <v>28</v>
      </c>
      <c r="H82" s="1850" t="s">
        <v>28</v>
      </c>
      <c r="I82" s="1850" t="s">
        <v>812</v>
      </c>
    </row>
    <row customHeight="1" ht="11.25">
      <c r="A83" s="1850" t="s">
        <v>2257</v>
      </c>
      <c r="B83" s="1850" t="s">
        <v>16</v>
      </c>
      <c r="C83" s="1850" t="s">
        <v>2566</v>
      </c>
      <c r="D83" s="1850" t="s">
        <v>2567</v>
      </c>
      <c r="E83" s="1850" t="s">
        <v>2568</v>
      </c>
      <c r="F83" s="1850" t="s">
        <v>2316</v>
      </c>
      <c r="G83" s="1850" t="s">
        <v>28</v>
      </c>
      <c r="H83" s="1850" t="s">
        <v>28</v>
      </c>
      <c r="I83" s="1850" t="s">
        <v>812</v>
      </c>
    </row>
    <row customHeight="1" ht="11.25">
      <c r="A84" s="1850" t="s">
        <v>2257</v>
      </c>
      <c r="B84" s="1850" t="s">
        <v>16</v>
      </c>
      <c r="C84" s="1850" t="s">
        <v>2569</v>
      </c>
      <c r="D84" s="1850" t="s">
        <v>2570</v>
      </c>
      <c r="E84" s="1850" t="s">
        <v>2571</v>
      </c>
      <c r="F84" s="1850" t="s">
        <v>2572</v>
      </c>
      <c r="G84" s="1850" t="s">
        <v>28</v>
      </c>
      <c r="H84" s="1850" t="s">
        <v>28</v>
      </c>
      <c r="I84" s="1850" t="s">
        <v>812</v>
      </c>
    </row>
    <row customHeight="1" ht="11.25">
      <c r="A85" s="1850" t="s">
        <v>2257</v>
      </c>
      <c r="B85" s="1850" t="s">
        <v>16</v>
      </c>
      <c r="C85" s="1850" t="s">
        <v>2573</v>
      </c>
      <c r="D85" s="1850" t="s">
        <v>2574</v>
      </c>
      <c r="E85" s="1850" t="s">
        <v>2575</v>
      </c>
      <c r="F85" s="1850" t="s">
        <v>2504</v>
      </c>
      <c r="G85" s="1850" t="s">
        <v>2576</v>
      </c>
      <c r="H85" s="1850" t="s">
        <v>28</v>
      </c>
      <c r="I85" s="1850" t="s">
        <v>812</v>
      </c>
    </row>
    <row customHeight="1" ht="11.25">
      <c r="A86" s="1850" t="s">
        <v>2257</v>
      </c>
      <c r="B86" s="1850" t="s">
        <v>16</v>
      </c>
      <c r="C86" s="1850" t="s">
        <v>2577</v>
      </c>
      <c r="D86" s="1850" t="s">
        <v>2578</v>
      </c>
      <c r="E86" s="1850" t="s">
        <v>2579</v>
      </c>
      <c r="F86" s="1850" t="s">
        <v>2580</v>
      </c>
      <c r="G86" s="1850" t="s">
        <v>2581</v>
      </c>
      <c r="H86" s="1850" t="s">
        <v>28</v>
      </c>
      <c r="I86" s="1850" t="s">
        <v>812</v>
      </c>
    </row>
    <row customHeight="1" ht="11.25">
      <c r="A87" s="1850" t="s">
        <v>2257</v>
      </c>
      <c r="B87" s="1850" t="s">
        <v>16</v>
      </c>
      <c r="C87" s="1850" t="s">
        <v>2582</v>
      </c>
      <c r="D87" s="1850" t="s">
        <v>2578</v>
      </c>
      <c r="E87" s="1850" t="s">
        <v>2579</v>
      </c>
      <c r="F87" s="1850" t="s">
        <v>2583</v>
      </c>
      <c r="G87" s="1850" t="s">
        <v>28</v>
      </c>
      <c r="H87" s="1850" t="s">
        <v>28</v>
      </c>
      <c r="I87" s="1850" t="s">
        <v>812</v>
      </c>
    </row>
    <row customHeight="1" ht="11.25">
      <c r="A88" s="1850" t="s">
        <v>2257</v>
      </c>
      <c r="B88" s="1850" t="s">
        <v>16</v>
      </c>
      <c r="C88" s="1850" t="s">
        <v>2584</v>
      </c>
      <c r="D88" s="1850" t="s">
        <v>2585</v>
      </c>
      <c r="E88" s="1850" t="s">
        <v>2260</v>
      </c>
      <c r="F88" s="1850" t="s">
        <v>2586</v>
      </c>
      <c r="G88" s="1850" t="s">
        <v>28</v>
      </c>
      <c r="H88" s="1850" t="s">
        <v>28</v>
      </c>
      <c r="I88" s="1850" t="s">
        <v>812</v>
      </c>
    </row>
    <row customHeight="1" ht="11.25">
      <c r="A89" s="1850" t="s">
        <v>2257</v>
      </c>
      <c r="B89" s="1850" t="s">
        <v>16</v>
      </c>
      <c r="C89" s="1850" t="s">
        <v>2587</v>
      </c>
      <c r="D89" s="1850" t="s">
        <v>2588</v>
      </c>
      <c r="E89" s="1850" t="s">
        <v>2260</v>
      </c>
      <c r="F89" s="1850" t="s">
        <v>2589</v>
      </c>
      <c r="G89" s="1850" t="s">
        <v>28</v>
      </c>
      <c r="H89" s="1850" t="s">
        <v>28</v>
      </c>
      <c r="I89" s="1850" t="s">
        <v>812</v>
      </c>
    </row>
    <row customHeight="1" ht="11.25">
      <c r="A90" s="1850" t="s">
        <v>2257</v>
      </c>
      <c r="B90" s="1850" t="s">
        <v>16</v>
      </c>
      <c r="C90" s="1850" t="s">
        <v>2590</v>
      </c>
      <c r="D90" s="1850" t="s">
        <v>2591</v>
      </c>
      <c r="E90" s="1850" t="s">
        <v>2260</v>
      </c>
      <c r="F90" s="1850" t="s">
        <v>2592</v>
      </c>
      <c r="G90" s="1850" t="s">
        <v>28</v>
      </c>
      <c r="H90" s="1850" t="s">
        <v>28</v>
      </c>
      <c r="I90" s="1850" t="s">
        <v>812</v>
      </c>
    </row>
    <row customHeight="1" ht="11.25">
      <c r="A91" s="1850" t="s">
        <v>2257</v>
      </c>
      <c r="B91" s="1850" t="s">
        <v>16</v>
      </c>
      <c r="C91" s="1850" t="s">
        <v>2593</v>
      </c>
      <c r="D91" s="1850" t="s">
        <v>2594</v>
      </c>
      <c r="E91" s="1850" t="s">
        <v>2260</v>
      </c>
      <c r="F91" s="1850" t="s">
        <v>2595</v>
      </c>
      <c r="G91" s="1850" t="s">
        <v>28</v>
      </c>
      <c r="H91" s="1850" t="s">
        <v>28</v>
      </c>
      <c r="I91" s="1850" t="s">
        <v>812</v>
      </c>
    </row>
    <row customHeight="1" ht="11.25">
      <c r="A92" s="1850" t="s">
        <v>2257</v>
      </c>
      <c r="B92" s="1850" t="s">
        <v>16</v>
      </c>
      <c r="C92" s="1850" t="s">
        <v>2596</v>
      </c>
      <c r="D92" s="1850" t="s">
        <v>2597</v>
      </c>
      <c r="E92" s="1850" t="s">
        <v>2260</v>
      </c>
      <c r="F92" s="1850" t="s">
        <v>2598</v>
      </c>
      <c r="G92" s="1850" t="s">
        <v>28</v>
      </c>
      <c r="H92" s="1850" t="s">
        <v>28</v>
      </c>
      <c r="I92" s="1850" t="s">
        <v>812</v>
      </c>
    </row>
    <row customHeight="1" ht="11.25">
      <c r="A93" s="1850" t="s">
        <v>2257</v>
      </c>
      <c r="B93" s="1850" t="s">
        <v>16</v>
      </c>
      <c r="C93" s="1850" t="s">
        <v>2599</v>
      </c>
      <c r="D93" s="1850" t="s">
        <v>2600</v>
      </c>
      <c r="E93" s="1850" t="s">
        <v>2260</v>
      </c>
      <c r="F93" s="1850" t="s">
        <v>2601</v>
      </c>
      <c r="G93" s="1850" t="s">
        <v>28</v>
      </c>
      <c r="H93" s="1850" t="s">
        <v>28</v>
      </c>
      <c r="I93" s="1850" t="s">
        <v>812</v>
      </c>
    </row>
    <row customHeight="1" ht="11.25">
      <c r="A94" s="1850" t="s">
        <v>2257</v>
      </c>
      <c r="B94" s="1850" t="s">
        <v>16</v>
      </c>
      <c r="C94" s="1850" t="s">
        <v>2602</v>
      </c>
      <c r="D94" s="1850" t="s">
        <v>2603</v>
      </c>
      <c r="E94" s="1850" t="s">
        <v>2260</v>
      </c>
      <c r="F94" s="1850" t="s">
        <v>2604</v>
      </c>
      <c r="G94" s="1850" t="s">
        <v>28</v>
      </c>
      <c r="H94" s="1850" t="s">
        <v>28</v>
      </c>
      <c r="I94" s="1850" t="s">
        <v>812</v>
      </c>
    </row>
    <row customHeight="1" ht="11.25">
      <c r="A95" s="1850" t="s">
        <v>2257</v>
      </c>
      <c r="B95" s="1850" t="s">
        <v>16</v>
      </c>
      <c r="C95" s="1850" t="s">
        <v>2605</v>
      </c>
      <c r="D95" s="1850" t="s">
        <v>2606</v>
      </c>
      <c r="E95" s="1850" t="s">
        <v>2260</v>
      </c>
      <c r="F95" s="1850" t="s">
        <v>2607</v>
      </c>
      <c r="G95" s="1850" t="s">
        <v>28</v>
      </c>
      <c r="H95" s="1850" t="s">
        <v>28</v>
      </c>
      <c r="I95" s="1850" t="s">
        <v>812</v>
      </c>
    </row>
    <row customHeight="1" ht="11.25">
      <c r="A96" s="1850" t="s">
        <v>2257</v>
      </c>
      <c r="B96" s="1850" t="s">
        <v>16</v>
      </c>
      <c r="C96" s="1850" t="s">
        <v>2608</v>
      </c>
      <c r="D96" s="1850" t="s">
        <v>2609</v>
      </c>
      <c r="E96" s="1850" t="s">
        <v>2260</v>
      </c>
      <c r="F96" s="1850" t="s">
        <v>2610</v>
      </c>
      <c r="G96" s="1850" t="s">
        <v>28</v>
      </c>
      <c r="H96" s="1850" t="s">
        <v>28</v>
      </c>
      <c r="I96" s="1850" t="s">
        <v>812</v>
      </c>
    </row>
    <row customHeight="1" ht="11.25">
      <c r="A97" s="1850" t="s">
        <v>2257</v>
      </c>
      <c r="B97" s="1850" t="s">
        <v>16</v>
      </c>
      <c r="C97" s="1850" t="s">
        <v>2611</v>
      </c>
      <c r="D97" s="1850" t="s">
        <v>2612</v>
      </c>
      <c r="E97" s="1850" t="s">
        <v>2260</v>
      </c>
      <c r="F97" s="1850" t="s">
        <v>2613</v>
      </c>
      <c r="G97" s="1850" t="s">
        <v>28</v>
      </c>
      <c r="H97" s="1850" t="s">
        <v>28</v>
      </c>
      <c r="I97" s="1850" t="s">
        <v>812</v>
      </c>
    </row>
    <row customHeight="1" ht="11.25">
      <c r="A98" s="1850" t="s">
        <v>2257</v>
      </c>
      <c r="B98" s="1850" t="s">
        <v>16</v>
      </c>
      <c r="C98" s="1850" t="s">
        <v>2614</v>
      </c>
      <c r="D98" s="1850" t="s">
        <v>2615</v>
      </c>
      <c r="E98" s="1850" t="s">
        <v>2260</v>
      </c>
      <c r="F98" s="1850" t="s">
        <v>2616</v>
      </c>
      <c r="G98" s="1850" t="s">
        <v>28</v>
      </c>
      <c r="H98" s="1850" t="s">
        <v>28</v>
      </c>
      <c r="I98" s="1850" t="s">
        <v>812</v>
      </c>
    </row>
    <row customHeight="1" ht="11.25">
      <c r="A99" s="1850" t="s">
        <v>2257</v>
      </c>
      <c r="B99" s="1850" t="s">
        <v>16</v>
      </c>
      <c r="C99" s="1850" t="s">
        <v>2617</v>
      </c>
      <c r="D99" s="1850" t="s">
        <v>2618</v>
      </c>
      <c r="E99" s="1850" t="s">
        <v>2619</v>
      </c>
      <c r="F99" s="1850" t="s">
        <v>2620</v>
      </c>
      <c r="G99" s="1850" t="s">
        <v>28</v>
      </c>
      <c r="H99" s="1850" t="s">
        <v>28</v>
      </c>
      <c r="I99" s="1850" t="s">
        <v>812</v>
      </c>
    </row>
    <row customHeight="1" ht="11.25">
      <c r="A100" s="1850" t="s">
        <v>2257</v>
      </c>
      <c r="B100" s="1850" t="s">
        <v>16</v>
      </c>
      <c r="C100" s="1850" t="s">
        <v>2621</v>
      </c>
      <c r="D100" s="1850" t="s">
        <v>2622</v>
      </c>
      <c r="E100" s="1850" t="s">
        <v>2619</v>
      </c>
      <c r="F100" s="1850" t="s">
        <v>2623</v>
      </c>
      <c r="G100" s="1850" t="s">
        <v>28</v>
      </c>
      <c r="H100" s="1850" t="s">
        <v>28</v>
      </c>
      <c r="I100" s="1850" t="s">
        <v>812</v>
      </c>
    </row>
    <row customHeight="1" ht="11.25">
      <c r="A101" s="1850" t="s">
        <v>2257</v>
      </c>
      <c r="B101" s="1850" t="s">
        <v>16</v>
      </c>
      <c r="C101" s="1850" t="s">
        <v>2624</v>
      </c>
      <c r="D101" s="1850" t="s">
        <v>2625</v>
      </c>
      <c r="E101" s="1850" t="s">
        <v>2619</v>
      </c>
      <c r="F101" s="1850" t="s">
        <v>2626</v>
      </c>
      <c r="G101" s="1850" t="s">
        <v>28</v>
      </c>
      <c r="H101" s="1850" t="s">
        <v>28</v>
      </c>
      <c r="I101" s="1850" t="s">
        <v>812</v>
      </c>
    </row>
    <row customHeight="1" ht="11.25">
      <c r="A102" s="1850" t="s">
        <v>2257</v>
      </c>
      <c r="B102" s="1850" t="s">
        <v>16</v>
      </c>
      <c r="C102" s="1850" t="s">
        <v>2627</v>
      </c>
      <c r="D102" s="1850" t="s">
        <v>2628</v>
      </c>
      <c r="E102" s="1850" t="s">
        <v>2619</v>
      </c>
      <c r="F102" s="1850" t="s">
        <v>2629</v>
      </c>
      <c r="G102" s="1850" t="s">
        <v>28</v>
      </c>
      <c r="H102" s="1850" t="s">
        <v>28</v>
      </c>
      <c r="I102" s="1850" t="s">
        <v>812</v>
      </c>
    </row>
    <row customHeight="1" ht="11.25">
      <c r="A103" s="1850" t="s">
        <v>2257</v>
      </c>
      <c r="B103" s="1850" t="s">
        <v>16</v>
      </c>
      <c r="C103" s="1850" t="s">
        <v>2630</v>
      </c>
      <c r="D103" s="1850" t="s">
        <v>2631</v>
      </c>
      <c r="E103" s="1850" t="s">
        <v>2632</v>
      </c>
      <c r="F103" s="1850" t="s">
        <v>2633</v>
      </c>
      <c r="G103" s="1850" t="s">
        <v>2634</v>
      </c>
      <c r="H103" s="1850" t="s">
        <v>28</v>
      </c>
      <c r="I103" s="1850" t="s">
        <v>812</v>
      </c>
    </row>
    <row customHeight="1" ht="11.25">
      <c r="A104" s="1850" t="s">
        <v>2257</v>
      </c>
      <c r="B104" s="1850" t="s">
        <v>16</v>
      </c>
      <c r="C104" s="1850" t="s">
        <v>2635</v>
      </c>
      <c r="D104" s="1850" t="s">
        <v>2636</v>
      </c>
      <c r="E104" s="1850" t="s">
        <v>2637</v>
      </c>
      <c r="F104" s="1850" t="s">
        <v>2364</v>
      </c>
      <c r="G104" s="1850" t="s">
        <v>28</v>
      </c>
      <c r="H104" s="1850" t="s">
        <v>2638</v>
      </c>
      <c r="I104" s="1850" t="s">
        <v>812</v>
      </c>
    </row>
    <row customHeight="1" ht="11.25">
      <c r="A105" s="1850" t="s">
        <v>2257</v>
      </c>
      <c r="B105" s="1850" t="s">
        <v>16</v>
      </c>
      <c r="C105" s="1850" t="s">
        <v>2639</v>
      </c>
      <c r="D105" s="1850" t="s">
        <v>2640</v>
      </c>
      <c r="E105" s="1850" t="s">
        <v>2641</v>
      </c>
      <c r="F105" s="1850" t="s">
        <v>2273</v>
      </c>
      <c r="G105" s="1850" t="s">
        <v>28</v>
      </c>
      <c r="H105" s="1850" t="s">
        <v>28</v>
      </c>
      <c r="I105" s="1850" t="s">
        <v>812</v>
      </c>
    </row>
    <row customHeight="1" ht="11.25">
      <c r="A106" s="1850" t="s">
        <v>2257</v>
      </c>
      <c r="B106" s="1850" t="s">
        <v>16</v>
      </c>
      <c r="C106" s="1850" t="s">
        <v>2642</v>
      </c>
      <c r="D106" s="1850" t="s">
        <v>2643</v>
      </c>
      <c r="E106" s="1850" t="s">
        <v>2644</v>
      </c>
      <c r="F106" s="1850" t="s">
        <v>2273</v>
      </c>
      <c r="G106" s="1850" t="s">
        <v>28</v>
      </c>
      <c r="H106" s="1850" t="s">
        <v>28</v>
      </c>
      <c r="I106" s="1850" t="s">
        <v>812</v>
      </c>
    </row>
    <row customHeight="1" ht="11.25">
      <c r="A107" s="1850" t="s">
        <v>2257</v>
      </c>
      <c r="B107" s="1850" t="s">
        <v>16</v>
      </c>
      <c r="C107" s="1850" t="s">
        <v>2645</v>
      </c>
      <c r="D107" s="1850" t="s">
        <v>2646</v>
      </c>
      <c r="E107" s="1850" t="s">
        <v>2647</v>
      </c>
      <c r="F107" s="1850" t="s">
        <v>2633</v>
      </c>
      <c r="G107" s="1850" t="s">
        <v>2634</v>
      </c>
      <c r="H107" s="1850" t="s">
        <v>28</v>
      </c>
      <c r="I107" s="1850" t="s">
        <v>812</v>
      </c>
    </row>
    <row customHeight="1" ht="11.25">
      <c r="A108" s="1850" t="s">
        <v>2257</v>
      </c>
      <c r="B108" s="1850" t="s">
        <v>16</v>
      </c>
      <c r="C108" s="1850" t="s">
        <v>2648</v>
      </c>
      <c r="D108" s="1850" t="s">
        <v>2649</v>
      </c>
      <c r="E108" s="1850" t="s">
        <v>2268</v>
      </c>
      <c r="F108" s="1850" t="s">
        <v>2650</v>
      </c>
      <c r="G108" s="1850" t="s">
        <v>28</v>
      </c>
      <c r="H108" s="1850" t="s">
        <v>28</v>
      </c>
      <c r="I108" s="1850" t="s">
        <v>812</v>
      </c>
    </row>
    <row customHeight="1" ht="11.25">
      <c r="A109" s="1850" t="s">
        <v>2257</v>
      </c>
      <c r="B109" s="1850" t="s">
        <v>16</v>
      </c>
      <c r="C109" s="1850" t="s">
        <v>2651</v>
      </c>
      <c r="D109" s="1850" t="s">
        <v>2652</v>
      </c>
      <c r="E109" s="1850" t="s">
        <v>2268</v>
      </c>
      <c r="F109" s="1850" t="s">
        <v>2431</v>
      </c>
      <c r="G109" s="1850" t="s">
        <v>28</v>
      </c>
      <c r="H109" s="1850" t="s">
        <v>28</v>
      </c>
      <c r="I109" s="1850" t="s">
        <v>812</v>
      </c>
    </row>
    <row customHeight="1" ht="11.25">
      <c r="A110" s="1850" t="s">
        <v>2257</v>
      </c>
      <c r="B110" s="1850" t="s">
        <v>16</v>
      </c>
      <c r="C110" s="1850" t="s">
        <v>2653</v>
      </c>
      <c r="D110" s="1850" t="s">
        <v>2654</v>
      </c>
      <c r="E110" s="1850" t="s">
        <v>2655</v>
      </c>
      <c r="F110" s="1850" t="s">
        <v>2656</v>
      </c>
      <c r="G110" s="1850" t="s">
        <v>28</v>
      </c>
      <c r="H110" s="1850" t="s">
        <v>28</v>
      </c>
      <c r="I110" s="1850" t="s">
        <v>812</v>
      </c>
    </row>
    <row customHeight="1" ht="11.25">
      <c r="A111" s="1850" t="s">
        <v>2257</v>
      </c>
      <c r="B111" s="1850" t="s">
        <v>16</v>
      </c>
      <c r="C111" s="1850" t="s">
        <v>2657</v>
      </c>
      <c r="D111" s="1850" t="s">
        <v>2654</v>
      </c>
      <c r="E111" s="1850" t="s">
        <v>2655</v>
      </c>
      <c r="F111" s="1850" t="s">
        <v>2658</v>
      </c>
      <c r="G111" s="1850" t="s">
        <v>2659</v>
      </c>
      <c r="H111" s="1850" t="s">
        <v>28</v>
      </c>
      <c r="I111" s="1850" t="s">
        <v>812</v>
      </c>
    </row>
    <row customHeight="1" ht="11.25">
      <c r="A112" s="1850" t="s">
        <v>2257</v>
      </c>
      <c r="B112" s="1850" t="s">
        <v>16</v>
      </c>
      <c r="C112" s="1850" t="s">
        <v>2660</v>
      </c>
      <c r="D112" s="1850" t="s">
        <v>2661</v>
      </c>
      <c r="E112" s="1850" t="s">
        <v>2662</v>
      </c>
      <c r="F112" s="1850" t="s">
        <v>2273</v>
      </c>
      <c r="G112" s="1850" t="s">
        <v>2663</v>
      </c>
      <c r="H112" s="1850" t="s">
        <v>28</v>
      </c>
      <c r="I112" s="1850" t="s">
        <v>812</v>
      </c>
    </row>
    <row customHeight="1" ht="11.25">
      <c r="A113" s="1850" t="s">
        <v>2257</v>
      </c>
      <c r="B113" s="1850" t="s">
        <v>16</v>
      </c>
      <c r="C113" s="1850" t="s">
        <v>2664</v>
      </c>
      <c r="D113" s="1850" t="s">
        <v>2665</v>
      </c>
      <c r="E113" s="1850" t="s">
        <v>2666</v>
      </c>
      <c r="F113" s="1850" t="s">
        <v>2316</v>
      </c>
      <c r="G113" s="1850" t="s">
        <v>2667</v>
      </c>
      <c r="H113" s="1850" t="s">
        <v>28</v>
      </c>
      <c r="I113" s="1850" t="s">
        <v>812</v>
      </c>
    </row>
    <row customHeight="1" ht="11.25">
      <c r="A114" s="1850" t="s">
        <v>2257</v>
      </c>
      <c r="B114" s="1850" t="s">
        <v>16</v>
      </c>
      <c r="C114" s="1850" t="s">
        <v>2668</v>
      </c>
      <c r="D114" s="1850" t="s">
        <v>2669</v>
      </c>
      <c r="E114" s="1850" t="s">
        <v>2670</v>
      </c>
      <c r="F114" s="1850" t="s">
        <v>2328</v>
      </c>
      <c r="G114" s="1850" t="s">
        <v>28</v>
      </c>
      <c r="H114" s="1850" t="s">
        <v>28</v>
      </c>
      <c r="I114" s="1850" t="s">
        <v>812</v>
      </c>
    </row>
    <row customHeight="1" ht="11.25">
      <c r="A115" s="1850" t="s">
        <v>2257</v>
      </c>
      <c r="B115" s="1850" t="s">
        <v>16</v>
      </c>
      <c r="C115" s="1850" t="s">
        <v>2671</v>
      </c>
      <c r="D115" s="1850" t="s">
        <v>2672</v>
      </c>
      <c r="E115" s="1850" t="s">
        <v>2673</v>
      </c>
      <c r="F115" s="1850" t="s">
        <v>2312</v>
      </c>
      <c r="G115" s="1850" t="s">
        <v>28</v>
      </c>
      <c r="H115" s="1850" t="s">
        <v>28</v>
      </c>
      <c r="I115" s="1850" t="s">
        <v>812</v>
      </c>
    </row>
    <row customHeight="1" ht="11.25">
      <c r="A116" s="1850" t="s">
        <v>2257</v>
      </c>
      <c r="B116" s="1850" t="s">
        <v>16</v>
      </c>
      <c r="C116" s="1850" t="s">
        <v>2674</v>
      </c>
      <c r="D116" s="1850" t="s">
        <v>2675</v>
      </c>
      <c r="E116" s="1850" t="s">
        <v>2676</v>
      </c>
      <c r="F116" s="1850" t="s">
        <v>2321</v>
      </c>
      <c r="G116" s="1850" t="s">
        <v>28</v>
      </c>
      <c r="H116" s="1850" t="s">
        <v>28</v>
      </c>
      <c r="I116" s="1850" t="s">
        <v>812</v>
      </c>
    </row>
    <row customHeight="1" ht="11.25">
      <c r="A117" s="1850" t="s">
        <v>2257</v>
      </c>
      <c r="B117" s="1850" t="s">
        <v>16</v>
      </c>
      <c r="C117" s="1850" t="s">
        <v>2677</v>
      </c>
      <c r="D117" s="1850" t="s">
        <v>2678</v>
      </c>
      <c r="E117" s="1850" t="s">
        <v>2679</v>
      </c>
      <c r="F117" s="1850" t="s">
        <v>2470</v>
      </c>
      <c r="G117" s="1850" t="s">
        <v>28</v>
      </c>
      <c r="H117" s="1850" t="s">
        <v>28</v>
      </c>
      <c r="I117" s="1850" t="s">
        <v>812</v>
      </c>
    </row>
    <row customHeight="1" ht="11.25">
      <c r="A118" s="1850" t="s">
        <v>2257</v>
      </c>
      <c r="B118" s="1850" t="s">
        <v>16</v>
      </c>
      <c r="C118" s="1850" t="s">
        <v>2680</v>
      </c>
      <c r="D118" s="1850" t="s">
        <v>2681</v>
      </c>
      <c r="E118" s="1850" t="s">
        <v>2682</v>
      </c>
      <c r="F118" s="1850" t="s">
        <v>2364</v>
      </c>
      <c r="G118" s="1850" t="s">
        <v>28</v>
      </c>
      <c r="H118" s="1850" t="s">
        <v>28</v>
      </c>
      <c r="I118" s="1850" t="s">
        <v>812</v>
      </c>
    </row>
    <row customHeight="1" ht="11.25">
      <c r="A119" s="1850" t="s">
        <v>2257</v>
      </c>
      <c r="B119" s="1850" t="s">
        <v>16</v>
      </c>
      <c r="C119" s="1850" t="s">
        <v>2683</v>
      </c>
      <c r="D119" s="1850" t="s">
        <v>2684</v>
      </c>
      <c r="E119" s="1850" t="s">
        <v>2685</v>
      </c>
      <c r="F119" s="1850" t="s">
        <v>2265</v>
      </c>
      <c r="G119" s="1850" t="s">
        <v>2686</v>
      </c>
      <c r="H119" s="1850" t="s">
        <v>28</v>
      </c>
      <c r="I119" s="1850" t="s">
        <v>812</v>
      </c>
    </row>
    <row customHeight="1" ht="11.25">
      <c r="A120" s="1850" t="s">
        <v>2257</v>
      </c>
      <c r="B120" s="1850" t="s">
        <v>16</v>
      </c>
      <c r="C120" s="1850" t="s">
        <v>2687</v>
      </c>
      <c r="D120" s="1850" t="s">
        <v>2688</v>
      </c>
      <c r="E120" s="1850" t="s">
        <v>2689</v>
      </c>
      <c r="F120" s="1850" t="s">
        <v>2534</v>
      </c>
      <c r="G120" s="1850" t="s">
        <v>28</v>
      </c>
      <c r="H120" s="1850" t="s">
        <v>2690</v>
      </c>
      <c r="I120" s="1850" t="s">
        <v>812</v>
      </c>
    </row>
    <row customHeight="1" ht="11.25">
      <c r="A121" s="1850" t="s">
        <v>2257</v>
      </c>
      <c r="B121" s="1850" t="s">
        <v>16</v>
      </c>
      <c r="C121" s="1850" t="s">
        <v>2691</v>
      </c>
      <c r="D121" s="1850" t="s">
        <v>2692</v>
      </c>
      <c r="E121" s="1850" t="s">
        <v>2693</v>
      </c>
      <c r="F121" s="1850" t="s">
        <v>2534</v>
      </c>
      <c r="G121" s="1850" t="s">
        <v>28</v>
      </c>
      <c r="H121" s="1850" t="s">
        <v>28</v>
      </c>
      <c r="I121" s="1850" t="s">
        <v>812</v>
      </c>
    </row>
    <row customHeight="1" ht="11.25">
      <c r="A122" s="1850" t="s">
        <v>2257</v>
      </c>
      <c r="B122" s="1850" t="s">
        <v>16</v>
      </c>
      <c r="C122" s="1850" t="s">
        <v>2694</v>
      </c>
      <c r="D122" s="1850" t="s">
        <v>2695</v>
      </c>
      <c r="E122" s="1850" t="s">
        <v>2696</v>
      </c>
      <c r="F122" s="1850" t="s">
        <v>2294</v>
      </c>
      <c r="G122" s="1850" t="s">
        <v>2697</v>
      </c>
      <c r="H122" s="1850" t="s">
        <v>28</v>
      </c>
      <c r="I122" s="1850" t="s">
        <v>812</v>
      </c>
    </row>
    <row customHeight="1" ht="11.25">
      <c r="A123" s="1850" t="s">
        <v>2257</v>
      </c>
      <c r="B123" s="1850" t="s">
        <v>16</v>
      </c>
      <c r="C123" s="1850" t="s">
        <v>2698</v>
      </c>
      <c r="D123" s="1850" t="s">
        <v>2699</v>
      </c>
      <c r="E123" s="1850" t="s">
        <v>2700</v>
      </c>
      <c r="F123" s="1850" t="s">
        <v>2479</v>
      </c>
      <c r="G123" s="1850" t="s">
        <v>28</v>
      </c>
      <c r="H123" s="1850" t="s">
        <v>28</v>
      </c>
      <c r="I123" s="1850" t="s">
        <v>812</v>
      </c>
    </row>
    <row customHeight="1" ht="11.25">
      <c r="A124" s="1850" t="s">
        <v>2257</v>
      </c>
      <c r="B124" s="1850" t="s">
        <v>16</v>
      </c>
      <c r="C124" s="1850" t="s">
        <v>2701</v>
      </c>
      <c r="D124" s="1850" t="s">
        <v>2702</v>
      </c>
      <c r="E124" s="1850" t="s">
        <v>2703</v>
      </c>
      <c r="F124" s="1850" t="s">
        <v>2426</v>
      </c>
      <c r="G124" s="1850" t="s">
        <v>28</v>
      </c>
      <c r="H124" s="1850" t="s">
        <v>28</v>
      </c>
      <c r="I124" s="1850" t="s">
        <v>812</v>
      </c>
    </row>
    <row customHeight="1" ht="11.25">
      <c r="A125" s="1850" t="s">
        <v>2257</v>
      </c>
      <c r="B125" s="1850" t="s">
        <v>16</v>
      </c>
      <c r="C125" s="1850" t="s">
        <v>2704</v>
      </c>
      <c r="D125" s="1850" t="s">
        <v>2705</v>
      </c>
      <c r="E125" s="1850" t="s">
        <v>2706</v>
      </c>
      <c r="F125" s="1850" t="s">
        <v>2294</v>
      </c>
      <c r="G125" s="1850" t="s">
        <v>2707</v>
      </c>
      <c r="H125" s="1850" t="s">
        <v>28</v>
      </c>
      <c r="I125" s="1850" t="s">
        <v>812</v>
      </c>
    </row>
    <row customHeight="1" ht="11.25">
      <c r="A126" s="1850" t="s">
        <v>2257</v>
      </c>
      <c r="B126" s="1850" t="s">
        <v>16</v>
      </c>
      <c r="C126" s="1850" t="s">
        <v>2708</v>
      </c>
      <c r="D126" s="1850" t="s">
        <v>2709</v>
      </c>
      <c r="E126" s="1850" t="s">
        <v>2710</v>
      </c>
      <c r="F126" s="1850" t="s">
        <v>2294</v>
      </c>
      <c r="G126" s="1850" t="s">
        <v>28</v>
      </c>
      <c r="H126" s="1850" t="s">
        <v>28</v>
      </c>
      <c r="I126" s="1850" t="s">
        <v>812</v>
      </c>
    </row>
    <row customHeight="1" ht="11.25">
      <c r="A127" s="1850" t="s">
        <v>2257</v>
      </c>
      <c r="B127" s="1850" t="s">
        <v>16</v>
      </c>
      <c r="C127" s="1850" t="s">
        <v>2711</v>
      </c>
      <c r="D127" s="1850" t="s">
        <v>2712</v>
      </c>
      <c r="E127" s="1850" t="s">
        <v>2713</v>
      </c>
      <c r="F127" s="1850" t="s">
        <v>2479</v>
      </c>
      <c r="G127" s="1850" t="s">
        <v>28</v>
      </c>
      <c r="H127" s="1850" t="s">
        <v>28</v>
      </c>
      <c r="I127" s="1850" t="s">
        <v>812</v>
      </c>
    </row>
    <row customHeight="1" ht="11.25">
      <c r="A128" s="1850" t="s">
        <v>2257</v>
      </c>
      <c r="B128" s="1850" t="s">
        <v>16</v>
      </c>
      <c r="C128" s="1850" t="s">
        <v>2714</v>
      </c>
      <c r="D128" s="1850" t="s">
        <v>2715</v>
      </c>
      <c r="E128" s="1850" t="s">
        <v>2716</v>
      </c>
      <c r="F128" s="1850" t="s">
        <v>2534</v>
      </c>
      <c r="G128" s="1850" t="s">
        <v>28</v>
      </c>
      <c r="H128" s="1850" t="s">
        <v>28</v>
      </c>
      <c r="I128" s="1850" t="s">
        <v>812</v>
      </c>
    </row>
    <row customHeight="1" ht="11.25">
      <c r="A129" s="1850" t="s">
        <v>2257</v>
      </c>
      <c r="B129" s="1850" t="s">
        <v>16</v>
      </c>
      <c r="C129" s="1850" t="s">
        <v>2717</v>
      </c>
      <c r="D129" s="1850" t="s">
        <v>2718</v>
      </c>
      <c r="E129" s="1850" t="s">
        <v>2719</v>
      </c>
      <c r="F129" s="1850" t="s">
        <v>2534</v>
      </c>
      <c r="G129" s="1850" t="s">
        <v>28</v>
      </c>
      <c r="H129" s="1850" t="s">
        <v>2720</v>
      </c>
      <c r="I129" s="1850" t="s">
        <v>812</v>
      </c>
    </row>
    <row customHeight="1" ht="11.25">
      <c r="A130" s="1850" t="s">
        <v>2257</v>
      </c>
      <c r="B130" s="1850" t="s">
        <v>16</v>
      </c>
      <c r="C130" s="1850" t="s">
        <v>2721</v>
      </c>
      <c r="D130" s="1850" t="s">
        <v>2722</v>
      </c>
      <c r="E130" s="1850" t="s">
        <v>2723</v>
      </c>
      <c r="F130" s="1850" t="s">
        <v>2294</v>
      </c>
      <c r="G130" s="1850" t="s">
        <v>28</v>
      </c>
      <c r="H130" s="1850" t="s">
        <v>2724</v>
      </c>
      <c r="I130" s="1850" t="s">
        <v>812</v>
      </c>
    </row>
    <row customHeight="1" ht="11.25">
      <c r="A131" s="1850" t="s">
        <v>2257</v>
      </c>
      <c r="B131" s="1850" t="s">
        <v>16</v>
      </c>
      <c r="C131" s="1850" t="s">
        <v>2725</v>
      </c>
      <c r="D131" s="1850" t="s">
        <v>2726</v>
      </c>
      <c r="E131" s="1850" t="s">
        <v>2727</v>
      </c>
      <c r="F131" s="1850" t="s">
        <v>2364</v>
      </c>
      <c r="G131" s="1850" t="s">
        <v>2728</v>
      </c>
      <c r="H131" s="1850" t="s">
        <v>28</v>
      </c>
      <c r="I131" s="1850" t="s">
        <v>812</v>
      </c>
    </row>
    <row customHeight="1" ht="11.25">
      <c r="A132" s="1850" t="s">
        <v>2257</v>
      </c>
      <c r="B132" s="1850" t="s">
        <v>16</v>
      </c>
      <c r="C132" s="1850" t="s">
        <v>2729</v>
      </c>
      <c r="D132" s="1850" t="s">
        <v>2730</v>
      </c>
      <c r="E132" s="1850" t="s">
        <v>2731</v>
      </c>
      <c r="F132" s="1850" t="s">
        <v>2294</v>
      </c>
      <c r="G132" s="1850" t="s">
        <v>28</v>
      </c>
      <c r="H132" s="1850" t="s">
        <v>28</v>
      </c>
      <c r="I132" s="1850" t="s">
        <v>812</v>
      </c>
    </row>
    <row customHeight="1" ht="11.25">
      <c r="A133" s="1850" t="s">
        <v>2257</v>
      </c>
      <c r="B133" s="1850" t="s">
        <v>16</v>
      </c>
      <c r="C133" s="1850" t="s">
        <v>2732</v>
      </c>
      <c r="D133" s="1850" t="s">
        <v>2733</v>
      </c>
      <c r="E133" s="1850" t="s">
        <v>2734</v>
      </c>
      <c r="F133" s="1850" t="s">
        <v>2349</v>
      </c>
      <c r="G133" s="1850" t="s">
        <v>28</v>
      </c>
      <c r="H133" s="1850" t="s">
        <v>28</v>
      </c>
      <c r="I133" s="1850" t="s">
        <v>812</v>
      </c>
    </row>
    <row customHeight="1" ht="11.25">
      <c r="A134" s="1850" t="s">
        <v>2257</v>
      </c>
      <c r="B134" s="1850" t="s">
        <v>16</v>
      </c>
      <c r="C134" s="1850" t="s">
        <v>2735</v>
      </c>
      <c r="D134" s="1850" t="s">
        <v>2736</v>
      </c>
      <c r="E134" s="1850" t="s">
        <v>2737</v>
      </c>
      <c r="F134" s="1850" t="s">
        <v>2738</v>
      </c>
      <c r="G134" s="1850" t="s">
        <v>2739</v>
      </c>
      <c r="H134" s="1850" t="s">
        <v>28</v>
      </c>
      <c r="I134" s="1850" t="s">
        <v>812</v>
      </c>
    </row>
    <row customHeight="1" ht="11.25">
      <c r="A135" s="1850" t="s">
        <v>2257</v>
      </c>
      <c r="B135" s="1850" t="s">
        <v>16</v>
      </c>
      <c r="C135" s="1850" t="s">
        <v>2740</v>
      </c>
      <c r="D135" s="1850" t="s">
        <v>2741</v>
      </c>
      <c r="E135" s="1850" t="s">
        <v>2742</v>
      </c>
      <c r="F135" s="1850" t="s">
        <v>2534</v>
      </c>
      <c r="G135" s="1850" t="s">
        <v>28</v>
      </c>
      <c r="H135" s="1850" t="s">
        <v>28</v>
      </c>
      <c r="I135" s="1850" t="s">
        <v>812</v>
      </c>
    </row>
    <row customHeight="1" ht="11.25">
      <c r="A136" s="1850" t="s">
        <v>2257</v>
      </c>
      <c r="B136" s="1850" t="s">
        <v>16</v>
      </c>
      <c r="C136" s="1850" t="s">
        <v>2743</v>
      </c>
      <c r="D136" s="1850" t="s">
        <v>2744</v>
      </c>
      <c r="E136" s="1850" t="s">
        <v>2260</v>
      </c>
      <c r="F136" s="1850" t="s">
        <v>2745</v>
      </c>
      <c r="G136" s="1850" t="s">
        <v>2746</v>
      </c>
      <c r="H136" s="1850" t="s">
        <v>28</v>
      </c>
      <c r="I136" s="1850" t="s">
        <v>812</v>
      </c>
    </row>
    <row customHeight="1" ht="11.25">
      <c r="A137" s="1850" t="s">
        <v>2257</v>
      </c>
      <c r="B137" s="1850" t="s">
        <v>16</v>
      </c>
      <c r="C137" s="1850" t="s">
        <v>2747</v>
      </c>
      <c r="D137" s="1850" t="s">
        <v>2748</v>
      </c>
      <c r="E137" s="1850" t="s">
        <v>2260</v>
      </c>
      <c r="F137" s="1850" t="s">
        <v>2749</v>
      </c>
      <c r="G137" s="1850" t="s">
        <v>2746</v>
      </c>
      <c r="H137" s="1850" t="s">
        <v>28</v>
      </c>
      <c r="I137" s="1850" t="s">
        <v>812</v>
      </c>
    </row>
    <row customHeight="1" ht="11.25">
      <c r="A138" s="1850" t="s">
        <v>2257</v>
      </c>
      <c r="B138" s="1850" t="s">
        <v>16</v>
      </c>
      <c r="C138" s="1850" t="s">
        <v>2750</v>
      </c>
      <c r="D138" s="1850" t="s">
        <v>2751</v>
      </c>
      <c r="E138" s="1850" t="s">
        <v>2260</v>
      </c>
      <c r="F138" s="1850" t="s">
        <v>2752</v>
      </c>
      <c r="G138" s="1850" t="s">
        <v>2746</v>
      </c>
      <c r="H138" s="1850" t="s">
        <v>28</v>
      </c>
      <c r="I138" s="1850" t="s">
        <v>812</v>
      </c>
    </row>
    <row customHeight="1" ht="11.25">
      <c r="A139" s="1850" t="s">
        <v>2257</v>
      </c>
      <c r="B139" s="1850" t="s">
        <v>16</v>
      </c>
      <c r="C139" s="1850" t="s">
        <v>2753</v>
      </c>
      <c r="D139" s="1850" t="s">
        <v>2754</v>
      </c>
      <c r="E139" s="1850" t="s">
        <v>2755</v>
      </c>
      <c r="F139" s="1850" t="s">
        <v>52</v>
      </c>
      <c r="G139" s="1850" t="s">
        <v>2756</v>
      </c>
      <c r="H139" s="1850" t="s">
        <v>28</v>
      </c>
      <c r="I139" s="1850" t="s">
        <v>812</v>
      </c>
    </row>
    <row customHeight="1" ht="11.25">
      <c r="A140" s="1850" t="s">
        <v>2257</v>
      </c>
      <c r="B140" s="1850" t="s">
        <v>16</v>
      </c>
      <c r="C140" s="1850" t="s">
        <v>2757</v>
      </c>
      <c r="D140" s="1850" t="s">
        <v>2758</v>
      </c>
      <c r="E140" s="1850" t="s">
        <v>2759</v>
      </c>
      <c r="F140" s="1850" t="s">
        <v>2294</v>
      </c>
      <c r="G140" s="1850" t="s">
        <v>28</v>
      </c>
      <c r="H140" s="1850" t="s">
        <v>28</v>
      </c>
      <c r="I140" s="1850" t="s">
        <v>812</v>
      </c>
    </row>
    <row customHeight="1" ht="11.25">
      <c r="A141" s="1850" t="s">
        <v>2257</v>
      </c>
      <c r="B141" s="1850" t="s">
        <v>16</v>
      </c>
      <c r="C141" s="1850" t="s">
        <v>2760</v>
      </c>
      <c r="D141" s="1850" t="s">
        <v>2761</v>
      </c>
      <c r="E141" s="1850" t="s">
        <v>2762</v>
      </c>
      <c r="F141" s="1850" t="s">
        <v>2265</v>
      </c>
      <c r="G141" s="1850" t="s">
        <v>28</v>
      </c>
      <c r="H141" s="1850" t="s">
        <v>28</v>
      </c>
      <c r="I141" s="1850" t="s">
        <v>812</v>
      </c>
    </row>
    <row customHeight="1" ht="11.25">
      <c r="A142" s="1850" t="s">
        <v>2257</v>
      </c>
      <c r="B142" s="1850" t="s">
        <v>16</v>
      </c>
      <c r="C142" s="1850" t="s">
        <v>2763</v>
      </c>
      <c r="D142" s="1850" t="s">
        <v>2764</v>
      </c>
      <c r="E142" s="1850" t="s">
        <v>2765</v>
      </c>
      <c r="F142" s="1850" t="s">
        <v>2265</v>
      </c>
      <c r="G142" s="1850" t="s">
        <v>28</v>
      </c>
      <c r="H142" s="1850" t="s">
        <v>2766</v>
      </c>
      <c r="I142" s="1850" t="s">
        <v>812</v>
      </c>
    </row>
    <row customHeight="1" ht="11.25">
      <c r="A143" s="1850" t="s">
        <v>2257</v>
      </c>
      <c r="B143" s="1850" t="s">
        <v>16</v>
      </c>
      <c r="C143" s="1850" t="s">
        <v>2767</v>
      </c>
      <c r="D143" s="1850" t="s">
        <v>2768</v>
      </c>
      <c r="E143" s="1850" t="s">
        <v>2769</v>
      </c>
      <c r="F143" s="1850" t="s">
        <v>2328</v>
      </c>
      <c r="G143" s="1850" t="s">
        <v>28</v>
      </c>
      <c r="H143" s="1850" t="s">
        <v>28</v>
      </c>
      <c r="I143" s="1850" t="s">
        <v>812</v>
      </c>
    </row>
    <row customHeight="1" ht="11.25">
      <c r="A144" s="1850" t="s">
        <v>2257</v>
      </c>
      <c r="B144" s="1850" t="s">
        <v>16</v>
      </c>
      <c r="C144" s="1850" t="s">
        <v>2770</v>
      </c>
      <c r="D144" s="1850" t="s">
        <v>2771</v>
      </c>
      <c r="E144" s="1850" t="s">
        <v>2298</v>
      </c>
      <c r="F144" s="1850" t="s">
        <v>2772</v>
      </c>
      <c r="G144" s="1850" t="s">
        <v>28</v>
      </c>
      <c r="H144" s="1850" t="s">
        <v>28</v>
      </c>
      <c r="I144" s="1850" t="s">
        <v>812</v>
      </c>
    </row>
    <row customHeight="1" ht="11.25">
      <c r="A145" s="1850" t="s">
        <v>2257</v>
      </c>
      <c r="B145" s="1850" t="s">
        <v>16</v>
      </c>
      <c r="C145" s="1850" t="s">
        <v>2773</v>
      </c>
      <c r="D145" s="1850" t="s">
        <v>2774</v>
      </c>
      <c r="E145" s="1850" t="s">
        <v>2775</v>
      </c>
      <c r="F145" s="1850" t="s">
        <v>2328</v>
      </c>
      <c r="G145" s="1850" t="s">
        <v>28</v>
      </c>
      <c r="H145" s="1850" t="s">
        <v>28</v>
      </c>
      <c r="I145" s="1850" t="s">
        <v>812</v>
      </c>
    </row>
    <row customHeight="1" ht="11.25">
      <c r="A146" s="1850" t="s">
        <v>2257</v>
      </c>
      <c r="B146" s="1850" t="s">
        <v>16</v>
      </c>
      <c r="C146" s="1850" t="s">
        <v>2776</v>
      </c>
      <c r="D146" s="1850" t="s">
        <v>2777</v>
      </c>
      <c r="E146" s="1850" t="s">
        <v>2778</v>
      </c>
      <c r="F146" s="1850" t="s">
        <v>2328</v>
      </c>
      <c r="G146" s="1850" t="s">
        <v>28</v>
      </c>
      <c r="H146" s="1850" t="s">
        <v>28</v>
      </c>
      <c r="I146" s="1850" t="s">
        <v>812</v>
      </c>
    </row>
    <row customHeight="1" ht="11.25">
      <c r="A147" s="1850" t="s">
        <v>2257</v>
      </c>
      <c r="B147" s="1850" t="s">
        <v>16</v>
      </c>
      <c r="C147" s="1850" t="s">
        <v>2779</v>
      </c>
      <c r="D147" s="1850" t="s">
        <v>2780</v>
      </c>
      <c r="E147" s="1850" t="s">
        <v>2781</v>
      </c>
      <c r="F147" s="1850" t="s">
        <v>2448</v>
      </c>
      <c r="G147" s="1850" t="s">
        <v>28</v>
      </c>
      <c r="H147" s="1850" t="s">
        <v>28</v>
      </c>
      <c r="I147" s="1850" t="s">
        <v>812</v>
      </c>
    </row>
    <row customHeight="1" ht="11.25">
      <c r="A148" s="1850" t="s">
        <v>2257</v>
      </c>
      <c r="B148" s="1850" t="s">
        <v>16</v>
      </c>
      <c r="C148" s="1850" t="s">
        <v>2782</v>
      </c>
      <c r="D148" s="1850" t="s">
        <v>2783</v>
      </c>
      <c r="E148" s="1850" t="s">
        <v>2784</v>
      </c>
      <c r="F148" s="1850" t="s">
        <v>2328</v>
      </c>
      <c r="G148" s="1850" t="s">
        <v>28</v>
      </c>
      <c r="H148" s="1850" t="s">
        <v>2785</v>
      </c>
      <c r="I148" s="1850" t="s">
        <v>812</v>
      </c>
    </row>
    <row customHeight="1" ht="11.25">
      <c r="A149" s="1850" t="s">
        <v>2257</v>
      </c>
      <c r="B149" s="1850" t="s">
        <v>16</v>
      </c>
      <c r="C149" s="1850" t="s">
        <v>2786</v>
      </c>
      <c r="D149" s="1850" t="s">
        <v>2787</v>
      </c>
      <c r="E149" s="1850" t="s">
        <v>2788</v>
      </c>
      <c r="F149" s="1850" t="s">
        <v>2633</v>
      </c>
      <c r="G149" s="1850" t="s">
        <v>28</v>
      </c>
      <c r="H149" s="1850" t="s">
        <v>28</v>
      </c>
      <c r="I149" s="1850" t="s">
        <v>812</v>
      </c>
    </row>
    <row customHeight="1" ht="11.25">
      <c r="A150" s="1850" t="s">
        <v>2257</v>
      </c>
      <c r="B150" s="1850" t="s">
        <v>16</v>
      </c>
      <c r="C150" s="1850" t="s">
        <v>2789</v>
      </c>
      <c r="D150" s="1850" t="s">
        <v>2790</v>
      </c>
      <c r="E150" s="1850" t="s">
        <v>2791</v>
      </c>
      <c r="F150" s="1850" t="s">
        <v>2364</v>
      </c>
      <c r="G150" s="1850" t="s">
        <v>2792</v>
      </c>
      <c r="H150" s="1850" t="s">
        <v>28</v>
      </c>
      <c r="I150" s="1850" t="s">
        <v>812</v>
      </c>
    </row>
    <row customHeight="1" ht="11.25">
      <c r="A151" s="1850" t="s">
        <v>2257</v>
      </c>
      <c r="B151" s="1850" t="s">
        <v>16</v>
      </c>
      <c r="C151" s="1850" t="s">
        <v>2793</v>
      </c>
      <c r="D151" s="1850" t="s">
        <v>2794</v>
      </c>
      <c r="E151" s="1850" t="s">
        <v>2260</v>
      </c>
      <c r="F151" s="1850" t="s">
        <v>2493</v>
      </c>
      <c r="G151" s="1850" t="s">
        <v>2746</v>
      </c>
      <c r="H151" s="1850" t="s">
        <v>28</v>
      </c>
      <c r="I151" s="1850" t="s">
        <v>812</v>
      </c>
    </row>
    <row customHeight="1" ht="11.25">
      <c r="A152" s="1850" t="s">
        <v>2257</v>
      </c>
      <c r="B152" s="1850" t="s">
        <v>16</v>
      </c>
      <c r="C152" s="1850" t="s">
        <v>2795</v>
      </c>
      <c r="D152" s="1850" t="s">
        <v>2796</v>
      </c>
      <c r="E152" s="1850" t="s">
        <v>2797</v>
      </c>
      <c r="F152" s="1850" t="s">
        <v>2364</v>
      </c>
      <c r="G152" s="1850" t="s">
        <v>28</v>
      </c>
      <c r="H152" s="1850" t="s">
        <v>28</v>
      </c>
      <c r="I152" s="1850" t="s">
        <v>812</v>
      </c>
    </row>
    <row customHeight="1" ht="11.25">
      <c r="A153" s="1850" t="s">
        <v>2257</v>
      </c>
      <c r="B153" s="1850" t="s">
        <v>16</v>
      </c>
      <c r="C153" s="1850" t="s">
        <v>2798</v>
      </c>
      <c r="D153" s="1850" t="s">
        <v>2799</v>
      </c>
      <c r="E153" s="1850" t="s">
        <v>2800</v>
      </c>
      <c r="F153" s="1850" t="s">
        <v>2364</v>
      </c>
      <c r="G153" s="1850" t="s">
        <v>2801</v>
      </c>
      <c r="H153" s="1850" t="s">
        <v>28</v>
      </c>
      <c r="I153" s="1850" t="s">
        <v>812</v>
      </c>
    </row>
    <row customHeight="1" ht="11.25">
      <c r="A154" s="1850" t="s">
        <v>2257</v>
      </c>
      <c r="B154" s="1850" t="s">
        <v>16</v>
      </c>
      <c r="C154" s="1850" t="s">
        <v>2802</v>
      </c>
      <c r="D154" s="1850" t="s">
        <v>2803</v>
      </c>
      <c r="E154" s="1850" t="s">
        <v>2804</v>
      </c>
      <c r="F154" s="1850" t="s">
        <v>2364</v>
      </c>
      <c r="G154" s="1850" t="s">
        <v>28</v>
      </c>
      <c r="H154" s="1850" t="s">
        <v>28</v>
      </c>
      <c r="I154" s="1850" t="s">
        <v>812</v>
      </c>
    </row>
    <row customHeight="1" ht="11.25">
      <c r="A155" s="1850" t="s">
        <v>2257</v>
      </c>
      <c r="B155" s="1850" t="s">
        <v>16</v>
      </c>
      <c r="C155" s="1850" t="s">
        <v>2805</v>
      </c>
      <c r="D155" s="1850" t="s">
        <v>2806</v>
      </c>
      <c r="E155" s="1850" t="s">
        <v>2655</v>
      </c>
      <c r="F155" s="1850" t="s">
        <v>2807</v>
      </c>
      <c r="G155" s="1850" t="s">
        <v>28</v>
      </c>
      <c r="H155" s="1850" t="s">
        <v>28</v>
      </c>
      <c r="I155" s="1850" t="s">
        <v>812</v>
      </c>
    </row>
    <row customHeight="1" ht="11.25">
      <c r="A156" s="1850" t="s">
        <v>2257</v>
      </c>
      <c r="B156" s="1850" t="s">
        <v>16</v>
      </c>
      <c r="C156" s="1850" t="s">
        <v>2808</v>
      </c>
      <c r="D156" s="1850" t="s">
        <v>2809</v>
      </c>
      <c r="E156" s="1850" t="s">
        <v>2810</v>
      </c>
      <c r="F156" s="1850" t="s">
        <v>2364</v>
      </c>
      <c r="G156" s="1850" t="s">
        <v>28</v>
      </c>
      <c r="H156" s="1850" t="s">
        <v>28</v>
      </c>
      <c r="I156" s="1850" t="s">
        <v>812</v>
      </c>
    </row>
    <row customHeight="1" ht="11.25">
      <c r="A157" s="1850" t="s">
        <v>2257</v>
      </c>
      <c r="B157" s="1850" t="s">
        <v>16</v>
      </c>
      <c r="C157" s="1850" t="s">
        <v>2811</v>
      </c>
      <c r="D157" s="1850" t="s">
        <v>2812</v>
      </c>
      <c r="E157" s="1850" t="s">
        <v>2813</v>
      </c>
      <c r="F157" s="1850" t="s">
        <v>2340</v>
      </c>
      <c r="G157" s="1850" t="s">
        <v>28</v>
      </c>
      <c r="H157" s="1850" t="s">
        <v>28</v>
      </c>
      <c r="I157" s="1850" t="s">
        <v>812</v>
      </c>
    </row>
    <row customHeight="1" ht="11.25">
      <c r="A158" s="1850" t="s">
        <v>2257</v>
      </c>
      <c r="B158" s="1850" t="s">
        <v>16</v>
      </c>
      <c r="C158" s="1850" t="s">
        <v>2814</v>
      </c>
      <c r="D158" s="1850" t="s">
        <v>2815</v>
      </c>
      <c r="E158" s="1850" t="s">
        <v>2816</v>
      </c>
      <c r="F158" s="1850" t="s">
        <v>2328</v>
      </c>
      <c r="G158" s="1850" t="s">
        <v>2817</v>
      </c>
      <c r="H158" s="1850" t="s">
        <v>28</v>
      </c>
      <c r="I158" s="1850" t="s">
        <v>812</v>
      </c>
    </row>
    <row customHeight="1" ht="11.25">
      <c r="A159" s="1850" t="s">
        <v>2257</v>
      </c>
      <c r="B159" s="1850" t="s">
        <v>16</v>
      </c>
      <c r="C159" s="1850" t="s">
        <v>2818</v>
      </c>
      <c r="D159" s="1850" t="s">
        <v>2819</v>
      </c>
      <c r="E159" s="1850" t="s">
        <v>2820</v>
      </c>
      <c r="F159" s="1850" t="s">
        <v>2344</v>
      </c>
      <c r="G159" s="1850" t="s">
        <v>28</v>
      </c>
      <c r="H159" s="1850" t="s">
        <v>28</v>
      </c>
      <c r="I159" s="1850" t="s">
        <v>812</v>
      </c>
    </row>
    <row customHeight="1" ht="11.25">
      <c r="A160" s="1850" t="s">
        <v>2257</v>
      </c>
      <c r="B160" s="1850" t="s">
        <v>16</v>
      </c>
      <c r="C160" s="1850" t="s">
        <v>2821</v>
      </c>
      <c r="D160" s="1850" t="s">
        <v>2822</v>
      </c>
      <c r="E160" s="1850" t="s">
        <v>2823</v>
      </c>
      <c r="F160" s="1850" t="s">
        <v>2633</v>
      </c>
      <c r="G160" s="1850" t="s">
        <v>28</v>
      </c>
      <c r="H160" s="1850" t="s">
        <v>28</v>
      </c>
      <c r="I160" s="1850" t="s">
        <v>812</v>
      </c>
    </row>
    <row customHeight="1" ht="11.25">
      <c r="A161" s="1850" t="s">
        <v>2257</v>
      </c>
      <c r="B161" s="1850" t="s">
        <v>16</v>
      </c>
      <c r="C161" s="1850" t="s">
        <v>2824</v>
      </c>
      <c r="D161" s="1850" t="s">
        <v>2825</v>
      </c>
      <c r="E161" s="1850" t="s">
        <v>2826</v>
      </c>
      <c r="F161" s="1850" t="s">
        <v>2426</v>
      </c>
      <c r="G161" s="1850" t="s">
        <v>28</v>
      </c>
      <c r="H161" s="1850" t="s">
        <v>28</v>
      </c>
      <c r="I161" s="1850" t="s">
        <v>812</v>
      </c>
    </row>
    <row customHeight="1" ht="11.25">
      <c r="A162" s="1850" t="s">
        <v>2257</v>
      </c>
      <c r="B162" s="1850" t="s">
        <v>16</v>
      </c>
      <c r="C162" s="1850" t="s">
        <v>2827</v>
      </c>
      <c r="D162" s="1850" t="s">
        <v>2828</v>
      </c>
      <c r="E162" s="1850" t="s">
        <v>2829</v>
      </c>
      <c r="F162" s="1850" t="s">
        <v>2364</v>
      </c>
      <c r="G162" s="1850" t="s">
        <v>28</v>
      </c>
      <c r="H162" s="1850" t="s">
        <v>28</v>
      </c>
      <c r="I162" s="1850" t="s">
        <v>812</v>
      </c>
    </row>
    <row customHeight="1" ht="11.25">
      <c r="A163" s="1850" t="s">
        <v>2257</v>
      </c>
      <c r="B163" s="1850" t="s">
        <v>16</v>
      </c>
      <c r="C163" s="1850" t="s">
        <v>2830</v>
      </c>
      <c r="D163" s="1850" t="s">
        <v>2831</v>
      </c>
      <c r="E163" s="1850" t="s">
        <v>2832</v>
      </c>
      <c r="F163" s="1850" t="s">
        <v>2273</v>
      </c>
      <c r="G163" s="1850" t="s">
        <v>28</v>
      </c>
      <c r="H163" s="1850" t="s">
        <v>28</v>
      </c>
      <c r="I163" s="1850" t="s">
        <v>812</v>
      </c>
    </row>
    <row customHeight="1" ht="11.25">
      <c r="A164" s="1850" t="s">
        <v>2257</v>
      </c>
      <c r="B164" s="1850" t="s">
        <v>16</v>
      </c>
      <c r="C164" s="1850" t="s">
        <v>2833</v>
      </c>
      <c r="D164" s="1850" t="s">
        <v>2834</v>
      </c>
      <c r="E164" s="1850" t="s">
        <v>2835</v>
      </c>
      <c r="F164" s="1850" t="s">
        <v>2294</v>
      </c>
      <c r="G164" s="1850" t="s">
        <v>2836</v>
      </c>
      <c r="H164" s="1850" t="s">
        <v>28</v>
      </c>
      <c r="I164" s="1850" t="s">
        <v>812</v>
      </c>
    </row>
    <row customHeight="1" ht="11.25">
      <c r="A165" s="1850" t="s">
        <v>2257</v>
      </c>
      <c r="B165" s="1850" t="s">
        <v>16</v>
      </c>
      <c r="C165" s="1850" t="s">
        <v>2837</v>
      </c>
      <c r="D165" s="1850" t="s">
        <v>2838</v>
      </c>
      <c r="E165" s="1850" t="s">
        <v>2839</v>
      </c>
      <c r="F165" s="1850" t="s">
        <v>2328</v>
      </c>
      <c r="G165" s="1850" t="s">
        <v>28</v>
      </c>
      <c r="H165" s="1850" t="s">
        <v>2840</v>
      </c>
      <c r="I165" s="1850" t="s">
        <v>812</v>
      </c>
    </row>
    <row customHeight="1" ht="11.25">
      <c r="A166" s="1850" t="s">
        <v>2257</v>
      </c>
      <c r="B166" s="1850" t="s">
        <v>16</v>
      </c>
      <c r="C166" s="1850" t="s">
        <v>2841</v>
      </c>
      <c r="D166" s="1850" t="s">
        <v>2842</v>
      </c>
      <c r="E166" s="1850" t="s">
        <v>2843</v>
      </c>
      <c r="F166" s="1850" t="s">
        <v>2844</v>
      </c>
      <c r="G166" s="1850" t="s">
        <v>28</v>
      </c>
      <c r="H166" s="1850" t="s">
        <v>28</v>
      </c>
      <c r="I166" s="1850" t="s">
        <v>812</v>
      </c>
    </row>
    <row customHeight="1" ht="11.25">
      <c r="A167" s="1850" t="s">
        <v>2257</v>
      </c>
      <c r="B167" s="1850" t="s">
        <v>16</v>
      </c>
      <c r="C167" s="1850" t="s">
        <v>2845</v>
      </c>
      <c r="D167" s="1850" t="s">
        <v>2846</v>
      </c>
      <c r="E167" s="1850" t="s">
        <v>2847</v>
      </c>
      <c r="F167" s="1850" t="s">
        <v>2294</v>
      </c>
      <c r="G167" s="1850" t="s">
        <v>28</v>
      </c>
      <c r="H167" s="1850" t="s">
        <v>28</v>
      </c>
      <c r="I167" s="1850" t="s">
        <v>812</v>
      </c>
    </row>
    <row customHeight="1" ht="11.25">
      <c r="A168" s="1850" t="s">
        <v>2257</v>
      </c>
      <c r="B168" s="1850" t="s">
        <v>16</v>
      </c>
      <c r="C168" s="1850" t="s">
        <v>2848</v>
      </c>
      <c r="D168" s="1850" t="s">
        <v>2849</v>
      </c>
      <c r="E168" s="1850" t="s">
        <v>2850</v>
      </c>
      <c r="F168" s="1850" t="s">
        <v>2294</v>
      </c>
      <c r="G168" s="1850" t="s">
        <v>28</v>
      </c>
      <c r="H168" s="1850" t="s">
        <v>28</v>
      </c>
      <c r="I168" s="1850" t="s">
        <v>812</v>
      </c>
    </row>
    <row customHeight="1" ht="11.25">
      <c r="A169" s="1850" t="s">
        <v>2257</v>
      </c>
      <c r="B169" s="1850" t="s">
        <v>16</v>
      </c>
      <c r="C169" s="1850" t="s">
        <v>2851</v>
      </c>
      <c r="D169" s="1850" t="s">
        <v>2852</v>
      </c>
      <c r="E169" s="1850" t="s">
        <v>2853</v>
      </c>
      <c r="F169" s="1850" t="s">
        <v>2321</v>
      </c>
      <c r="G169" s="1850" t="s">
        <v>2854</v>
      </c>
      <c r="H169" s="1850" t="s">
        <v>28</v>
      </c>
      <c r="I169" s="1850" t="s">
        <v>812</v>
      </c>
    </row>
    <row customHeight="1" ht="11.25">
      <c r="A170" s="1850" t="s">
        <v>2257</v>
      </c>
      <c r="B170" s="1850" t="s">
        <v>16</v>
      </c>
      <c r="C170" s="1850" t="s">
        <v>2855</v>
      </c>
      <c r="D170" s="1850" t="s">
        <v>2856</v>
      </c>
      <c r="E170" s="1850" t="s">
        <v>2857</v>
      </c>
      <c r="F170" s="1850" t="s">
        <v>2858</v>
      </c>
      <c r="G170" s="1850" t="s">
        <v>2859</v>
      </c>
      <c r="H170" s="1850" t="s">
        <v>28</v>
      </c>
      <c r="I170" s="1850" t="s">
        <v>812</v>
      </c>
    </row>
    <row customHeight="1" ht="11.25">
      <c r="A171" s="1850" t="s">
        <v>2257</v>
      </c>
      <c r="B171" s="1850" t="s">
        <v>16</v>
      </c>
      <c r="C171" s="1850" t="s">
        <v>2860</v>
      </c>
      <c r="D171" s="1850" t="s">
        <v>2861</v>
      </c>
      <c r="E171" s="1850" t="s">
        <v>2862</v>
      </c>
      <c r="F171" s="1850" t="s">
        <v>2294</v>
      </c>
      <c r="G171" s="1850" t="s">
        <v>28</v>
      </c>
      <c r="H171" s="1850" t="s">
        <v>28</v>
      </c>
      <c r="I171" s="1850" t="s">
        <v>812</v>
      </c>
    </row>
    <row customHeight="1" ht="11.25">
      <c r="A172" s="1850" t="s">
        <v>2257</v>
      </c>
      <c r="B172" s="1850" t="s">
        <v>16</v>
      </c>
      <c r="C172" s="1850" t="s">
        <v>2863</v>
      </c>
      <c r="D172" s="1850" t="s">
        <v>2864</v>
      </c>
      <c r="E172" s="1850" t="s">
        <v>2865</v>
      </c>
      <c r="F172" s="1850" t="s">
        <v>2534</v>
      </c>
      <c r="G172" s="1850" t="s">
        <v>2866</v>
      </c>
      <c r="H172" s="1850" t="s">
        <v>28</v>
      </c>
      <c r="I172" s="1850" t="s">
        <v>812</v>
      </c>
    </row>
    <row customHeight="1" ht="11.25">
      <c r="A173" s="1850" t="s">
        <v>2257</v>
      </c>
      <c r="B173" s="1850" t="s">
        <v>16</v>
      </c>
      <c r="C173" s="1850" t="s">
        <v>2867</v>
      </c>
      <c r="D173" s="1850" t="s">
        <v>2868</v>
      </c>
      <c r="E173" s="1850" t="s">
        <v>2869</v>
      </c>
      <c r="F173" s="1850" t="s">
        <v>2470</v>
      </c>
      <c r="G173" s="1850" t="s">
        <v>28</v>
      </c>
      <c r="H173" s="1850" t="s">
        <v>28</v>
      </c>
      <c r="I173" s="1850" t="s">
        <v>812</v>
      </c>
    </row>
    <row customHeight="1" ht="11.25">
      <c r="A174" s="1850" t="s">
        <v>2257</v>
      </c>
      <c r="B174" s="1850" t="s">
        <v>16</v>
      </c>
      <c r="C174" s="1850" t="s">
        <v>2870</v>
      </c>
      <c r="D174" s="1850" t="s">
        <v>2871</v>
      </c>
      <c r="E174" s="1850" t="s">
        <v>2872</v>
      </c>
      <c r="F174" s="1850" t="s">
        <v>2873</v>
      </c>
      <c r="G174" s="1850" t="s">
        <v>28</v>
      </c>
      <c r="H174" s="1850" t="s">
        <v>28</v>
      </c>
      <c r="I174" s="1850" t="s">
        <v>812</v>
      </c>
    </row>
    <row customHeight="1" ht="11.25">
      <c r="A175" s="1850" t="s">
        <v>2257</v>
      </c>
      <c r="B175" s="1850" t="s">
        <v>16</v>
      </c>
      <c r="C175" s="1850" t="s">
        <v>28</v>
      </c>
      <c r="D175" s="1850" t="s">
        <v>2874</v>
      </c>
      <c r="E175" s="1850" t="s">
        <v>2875</v>
      </c>
      <c r="F175" s="1850" t="s">
        <v>2344</v>
      </c>
      <c r="G175" s="1850" t="s">
        <v>28</v>
      </c>
      <c r="H175" s="1850" t="s">
        <v>28</v>
      </c>
      <c r="I175" s="1850" t="s">
        <v>812</v>
      </c>
    </row>
    <row customHeight="1" ht="11.25">
      <c r="A176" s="1850" t="s">
        <v>2257</v>
      </c>
      <c r="B176" s="1850" t="s">
        <v>16</v>
      </c>
      <c r="C176" s="1850" t="s">
        <v>28</v>
      </c>
      <c r="D176" s="1850" t="s">
        <v>2876</v>
      </c>
      <c r="E176" s="1850" t="s">
        <v>2877</v>
      </c>
      <c r="F176" s="1850" t="s">
        <v>2340</v>
      </c>
      <c r="G176" s="1850" t="s">
        <v>28</v>
      </c>
      <c r="H176" s="1850" t="s">
        <v>28</v>
      </c>
      <c r="I176" s="1850" t="s">
        <v>812</v>
      </c>
    </row>
    <row customHeight="1" ht="11.25">
      <c r="A177" s="1850" t="s">
        <v>2257</v>
      </c>
      <c r="B177" s="1850" t="s">
        <v>16</v>
      </c>
      <c r="C177" s="1850" t="s">
        <v>2878</v>
      </c>
      <c r="D177" s="1850" t="s">
        <v>2879</v>
      </c>
      <c r="E177" s="1850" t="s">
        <v>2880</v>
      </c>
      <c r="F177" s="1850" t="s">
        <v>2294</v>
      </c>
      <c r="G177" s="1850" t="s">
        <v>28</v>
      </c>
      <c r="H177" s="1850" t="s">
        <v>28</v>
      </c>
      <c r="I177" s="1850" t="s">
        <v>812</v>
      </c>
    </row>
    <row customHeight="1" ht="11.25">
      <c r="A178" s="1850" t="s">
        <v>2257</v>
      </c>
      <c r="B178" s="1850" t="s">
        <v>16</v>
      </c>
      <c r="C178" s="1850" t="s">
        <v>2881</v>
      </c>
      <c r="D178" s="1850" t="s">
        <v>2882</v>
      </c>
      <c r="E178" s="1850" t="s">
        <v>2883</v>
      </c>
      <c r="F178" s="1850" t="s">
        <v>2294</v>
      </c>
      <c r="G178" s="1850" t="s">
        <v>28</v>
      </c>
      <c r="H178" s="1850" t="s">
        <v>2398</v>
      </c>
      <c r="I178" s="1850" t="s">
        <v>812</v>
      </c>
    </row>
    <row customHeight="1" ht="11.25">
      <c r="A179" s="1850" t="s">
        <v>2257</v>
      </c>
      <c r="B179" s="1850" t="s">
        <v>16</v>
      </c>
      <c r="C179" s="1850" t="s">
        <v>2884</v>
      </c>
      <c r="D179" s="1850" t="s">
        <v>2885</v>
      </c>
      <c r="E179" s="1850" t="s">
        <v>2886</v>
      </c>
      <c r="F179" s="1850" t="s">
        <v>2265</v>
      </c>
      <c r="G179" s="1850" t="s">
        <v>28</v>
      </c>
      <c r="H179" s="1850" t="s">
        <v>28</v>
      </c>
      <c r="I179" s="1850" t="s">
        <v>812</v>
      </c>
    </row>
    <row customHeight="1" ht="11.25">
      <c r="A180" s="1850" t="s">
        <v>2257</v>
      </c>
      <c r="B180" s="1850" t="s">
        <v>16</v>
      </c>
      <c r="C180" s="1850" t="s">
        <v>2887</v>
      </c>
      <c r="D180" s="1850" t="s">
        <v>2888</v>
      </c>
      <c r="E180" s="1850" t="s">
        <v>2384</v>
      </c>
      <c r="F180" s="1850" t="s">
        <v>2889</v>
      </c>
      <c r="G180" s="1850" t="s">
        <v>28</v>
      </c>
      <c r="H180" s="1850" t="s">
        <v>28</v>
      </c>
      <c r="I180" s="1850" t="s">
        <v>812</v>
      </c>
    </row>
    <row customHeight="1" ht="11.25">
      <c r="A181" s="1850" t="s">
        <v>2257</v>
      </c>
      <c r="B181" s="1850" t="s">
        <v>16</v>
      </c>
      <c r="C181" s="1850" t="s">
        <v>2890</v>
      </c>
      <c r="D181" s="1850" t="s">
        <v>2891</v>
      </c>
      <c r="E181" s="1850" t="s">
        <v>2892</v>
      </c>
      <c r="F181" s="1850" t="s">
        <v>2294</v>
      </c>
      <c r="G181" s="1850" t="s">
        <v>28</v>
      </c>
      <c r="H181" s="1850" t="s">
        <v>28</v>
      </c>
      <c r="I181" s="1850" t="s">
        <v>812</v>
      </c>
    </row>
    <row customHeight="1" ht="11.25">
      <c r="A182" s="1850" t="s">
        <v>2257</v>
      </c>
      <c r="B182" s="1850" t="s">
        <v>16</v>
      </c>
      <c r="C182" s="1850" t="s">
        <v>2893</v>
      </c>
      <c r="D182" s="1850" t="s">
        <v>2894</v>
      </c>
      <c r="E182" s="1850" t="s">
        <v>2619</v>
      </c>
      <c r="F182" s="1850" t="s">
        <v>2895</v>
      </c>
      <c r="G182" s="1850" t="s">
        <v>28</v>
      </c>
      <c r="H182" s="1850" t="s">
        <v>28</v>
      </c>
      <c r="I182" s="1850" t="s">
        <v>812</v>
      </c>
    </row>
    <row customHeight="1" ht="11.25">
      <c r="A183" s="1850" t="s">
        <v>2257</v>
      </c>
      <c r="B183" s="1850" t="s">
        <v>16</v>
      </c>
      <c r="C183" s="1850" t="s">
        <v>2896</v>
      </c>
      <c r="D183" s="1850" t="s">
        <v>2897</v>
      </c>
      <c r="E183" s="1850" t="s">
        <v>2555</v>
      </c>
      <c r="F183" s="1850" t="s">
        <v>2650</v>
      </c>
      <c r="G183" s="1850" t="s">
        <v>28</v>
      </c>
      <c r="H183" s="1850" t="s">
        <v>28</v>
      </c>
      <c r="I183" s="1850" t="s">
        <v>812</v>
      </c>
    </row>
    <row customHeight="1" ht="11.25">
      <c r="A184" s="1850" t="s">
        <v>2257</v>
      </c>
      <c r="B184" s="1850" t="s">
        <v>16</v>
      </c>
      <c r="C184" s="1850" t="s">
        <v>2898</v>
      </c>
      <c r="D184" s="1850" t="s">
        <v>2899</v>
      </c>
      <c r="E184" s="1850" t="s">
        <v>2555</v>
      </c>
      <c r="F184" s="1850" t="s">
        <v>2900</v>
      </c>
      <c r="G184" s="1850" t="s">
        <v>28</v>
      </c>
      <c r="H184" s="1850" t="s">
        <v>28</v>
      </c>
      <c r="I184" s="1850" t="s">
        <v>812</v>
      </c>
    </row>
    <row customHeight="1" ht="11.25">
      <c r="A185" s="1850" t="s">
        <v>2257</v>
      </c>
      <c r="B185" s="1850" t="s">
        <v>16</v>
      </c>
      <c r="C185" s="1850" t="s">
        <v>2901</v>
      </c>
      <c r="D185" s="1850" t="s">
        <v>2902</v>
      </c>
      <c r="E185" s="1850" t="s">
        <v>2865</v>
      </c>
      <c r="F185" s="1850" t="s">
        <v>2903</v>
      </c>
      <c r="G185" s="1850" t="s">
        <v>28</v>
      </c>
      <c r="H185" s="1850" t="s">
        <v>2904</v>
      </c>
      <c r="I185" s="1850" t="s">
        <v>812</v>
      </c>
    </row>
    <row customHeight="1" ht="11.25">
      <c r="A186" s="1850" t="s">
        <v>2257</v>
      </c>
      <c r="B186" s="1850" t="s">
        <v>16</v>
      </c>
      <c r="C186" s="1850" t="s">
        <v>2905</v>
      </c>
      <c r="D186" s="1850" t="s">
        <v>2906</v>
      </c>
      <c r="E186" s="1850" t="s">
        <v>2324</v>
      </c>
      <c r="F186" s="1850" t="s">
        <v>2907</v>
      </c>
      <c r="G186" s="1850" t="s">
        <v>28</v>
      </c>
      <c r="H186" s="1850" t="s">
        <v>28</v>
      </c>
      <c r="I186" s="1850" t="s">
        <v>812</v>
      </c>
    </row>
    <row customHeight="1" ht="11.25">
      <c r="A187" s="1850" t="s">
        <v>2257</v>
      </c>
      <c r="B187" s="1850" t="s">
        <v>16</v>
      </c>
      <c r="C187" s="1850" t="s">
        <v>2908</v>
      </c>
      <c r="D187" s="1850" t="s">
        <v>2909</v>
      </c>
      <c r="E187" s="1850" t="s">
        <v>2324</v>
      </c>
      <c r="F187" s="1850" t="s">
        <v>2910</v>
      </c>
      <c r="G187" s="1850" t="s">
        <v>28</v>
      </c>
      <c r="H187" s="1850" t="s">
        <v>28</v>
      </c>
      <c r="I187" s="1850" t="s">
        <v>812</v>
      </c>
    </row>
    <row customHeight="1" ht="11.25">
      <c r="A188" s="1850" t="s">
        <v>2257</v>
      </c>
      <c r="B188" s="1850" t="s">
        <v>16</v>
      </c>
      <c r="C188" s="1850" t="s">
        <v>2911</v>
      </c>
      <c r="D188" s="1850" t="s">
        <v>2912</v>
      </c>
      <c r="E188" s="1850" t="s">
        <v>2324</v>
      </c>
      <c r="F188" s="1850" t="s">
        <v>2913</v>
      </c>
      <c r="G188" s="1850" t="s">
        <v>28</v>
      </c>
      <c r="H188" s="1850" t="s">
        <v>28</v>
      </c>
      <c r="I188" s="1850" t="s">
        <v>812</v>
      </c>
    </row>
    <row customHeight="1" ht="11.25">
      <c r="A189" s="1850" t="s">
        <v>2257</v>
      </c>
      <c r="B189" s="1850" t="s">
        <v>16</v>
      </c>
      <c r="C189" s="1850" t="s">
        <v>2914</v>
      </c>
      <c r="D189" s="1850" t="s">
        <v>2915</v>
      </c>
      <c r="E189" s="1850" t="s">
        <v>2647</v>
      </c>
      <c r="F189" s="1850" t="s">
        <v>2916</v>
      </c>
      <c r="G189" s="1850" t="s">
        <v>28</v>
      </c>
      <c r="H189" s="1850" t="s">
        <v>28</v>
      </c>
      <c r="I189" s="1850" t="s">
        <v>812</v>
      </c>
    </row>
    <row customHeight="1" ht="11.25">
      <c r="A190" s="1850" t="s">
        <v>2257</v>
      </c>
      <c r="B190" s="1850" t="s">
        <v>16</v>
      </c>
      <c r="C190" s="1850" t="s">
        <v>2917</v>
      </c>
      <c r="D190" s="1850" t="s">
        <v>2918</v>
      </c>
      <c r="E190" s="1850" t="s">
        <v>2647</v>
      </c>
      <c r="F190" s="1850" t="s">
        <v>2919</v>
      </c>
      <c r="G190" s="1850" t="s">
        <v>2920</v>
      </c>
      <c r="H190" s="1850" t="s">
        <v>28</v>
      </c>
      <c r="I190" s="1850" t="s">
        <v>812</v>
      </c>
    </row>
    <row customHeight="1" ht="11.25">
      <c r="A191" s="1850" t="s">
        <v>2257</v>
      </c>
      <c r="B191" s="1850" t="s">
        <v>16</v>
      </c>
      <c r="C191" s="1850" t="s">
        <v>13</v>
      </c>
      <c r="D191" s="1850" t="s">
        <v>47</v>
      </c>
      <c r="E191" s="1850" t="s">
        <v>50</v>
      </c>
      <c r="F191" s="1850" t="s">
        <v>52</v>
      </c>
      <c r="G191" s="1850" t="s">
        <v>28</v>
      </c>
      <c r="H191" s="1850" t="s">
        <v>28</v>
      </c>
      <c r="I191" s="1850" t="s">
        <v>812</v>
      </c>
    </row>
    <row customHeight="1" ht="11.25">
      <c r="A192" s="1850" t="s">
        <v>2257</v>
      </c>
      <c r="B192" s="1850" t="s">
        <v>16</v>
      </c>
      <c r="C192" s="1850" t="s">
        <v>2921</v>
      </c>
      <c r="D192" s="1850" t="s">
        <v>2922</v>
      </c>
      <c r="E192" s="1850" t="s">
        <v>2923</v>
      </c>
      <c r="F192" s="1850" t="s">
        <v>2328</v>
      </c>
      <c r="G192" s="1850" t="s">
        <v>28</v>
      </c>
      <c r="H192" s="1850" t="s">
        <v>28</v>
      </c>
      <c r="I192" s="1850" t="s">
        <v>812</v>
      </c>
    </row>
    <row customHeight="1" ht="11.25">
      <c r="A193" s="1850" t="s">
        <v>2257</v>
      </c>
      <c r="B193" s="1850" t="s">
        <v>16</v>
      </c>
      <c r="C193" s="1850" t="s">
        <v>2924</v>
      </c>
      <c r="D193" s="1850" t="s">
        <v>2925</v>
      </c>
      <c r="E193" s="1850" t="s">
        <v>2926</v>
      </c>
      <c r="F193" s="1850" t="s">
        <v>2504</v>
      </c>
      <c r="G193" s="1850" t="s">
        <v>28</v>
      </c>
      <c r="H193" s="1850" t="s">
        <v>28</v>
      </c>
      <c r="I193" s="1850" t="s">
        <v>812</v>
      </c>
    </row>
    <row customHeight="1" ht="11.25">
      <c r="A194" s="1850" t="s">
        <v>2257</v>
      </c>
      <c r="B194" s="1850" t="s">
        <v>16</v>
      </c>
      <c r="C194" s="1850" t="s">
        <v>2927</v>
      </c>
      <c r="D194" s="1850" t="s">
        <v>2928</v>
      </c>
      <c r="E194" s="1850" t="s">
        <v>2929</v>
      </c>
      <c r="F194" s="1850" t="s">
        <v>2344</v>
      </c>
      <c r="G194" s="1850" t="s">
        <v>28</v>
      </c>
      <c r="H194" s="1850" t="s">
        <v>28</v>
      </c>
      <c r="I194" s="1850" t="s">
        <v>812</v>
      </c>
    </row>
    <row customHeight="1" ht="11.25">
      <c r="A195" s="1850" t="s">
        <v>2257</v>
      </c>
      <c r="B195" s="1850" t="s">
        <v>16</v>
      </c>
      <c r="C195" s="1850" t="s">
        <v>2930</v>
      </c>
      <c r="D195" s="1850" t="s">
        <v>2931</v>
      </c>
      <c r="E195" s="1850" t="s">
        <v>2862</v>
      </c>
      <c r="F195" s="1850" t="s">
        <v>52</v>
      </c>
      <c r="G195" s="1850" t="s">
        <v>2932</v>
      </c>
      <c r="H195" s="1850" t="s">
        <v>28</v>
      </c>
      <c r="I195" s="1850" t="s">
        <v>812</v>
      </c>
    </row>
    <row customHeight="1" ht="11.25">
      <c r="A196" s="1850" t="s">
        <v>2257</v>
      </c>
      <c r="B196" s="1850" t="s">
        <v>16</v>
      </c>
      <c r="C196" s="1850" t="s">
        <v>2933</v>
      </c>
      <c r="D196" s="1850" t="s">
        <v>2934</v>
      </c>
      <c r="E196" s="1850" t="s">
        <v>2380</v>
      </c>
      <c r="F196" s="1850" t="s">
        <v>2935</v>
      </c>
      <c r="G196" s="1850" t="s">
        <v>28</v>
      </c>
      <c r="H196" s="1850" t="s">
        <v>28</v>
      </c>
      <c r="I196" s="1850" t="s">
        <v>812</v>
      </c>
    </row>
    <row customHeight="1" ht="11.25">
      <c r="A197" s="1850" t="s">
        <v>2257</v>
      </c>
      <c r="B197" s="1850" t="s">
        <v>16</v>
      </c>
      <c r="C197" s="1850" t="s">
        <v>2262</v>
      </c>
      <c r="D197" s="1850" t="s">
        <v>2263</v>
      </c>
      <c r="E197" s="1850" t="s">
        <v>2264</v>
      </c>
      <c r="F197" s="1850" t="s">
        <v>2265</v>
      </c>
      <c r="G197" s="1850" t="s">
        <v>28</v>
      </c>
      <c r="H197" s="1850" t="s">
        <v>28</v>
      </c>
      <c r="I197" s="1850" t="s">
        <v>898</v>
      </c>
    </row>
    <row customHeight="1" ht="11.25">
      <c r="A198" s="1850" t="s">
        <v>2257</v>
      </c>
      <c r="B198" s="1850" t="s">
        <v>16</v>
      </c>
      <c r="C198" s="1850" t="s">
        <v>2296</v>
      </c>
      <c r="D198" s="1850" t="s">
        <v>2297</v>
      </c>
      <c r="E198" s="1850" t="s">
        <v>2298</v>
      </c>
      <c r="F198" s="1850" t="s">
        <v>2299</v>
      </c>
      <c r="G198" s="1850" t="s">
        <v>28</v>
      </c>
      <c r="H198" s="1850" t="s">
        <v>28</v>
      </c>
      <c r="I198" s="1850" t="s">
        <v>898</v>
      </c>
    </row>
    <row customHeight="1" ht="11.25">
      <c r="A199" s="1850" t="s">
        <v>2257</v>
      </c>
      <c r="B199" s="1850" t="s">
        <v>16</v>
      </c>
      <c r="C199" s="1850" t="s">
        <v>2300</v>
      </c>
      <c r="D199" s="1850" t="s">
        <v>2301</v>
      </c>
      <c r="E199" s="1850" t="s">
        <v>2302</v>
      </c>
      <c r="F199" s="1850" t="s">
        <v>2273</v>
      </c>
      <c r="G199" s="1850" t="s">
        <v>2303</v>
      </c>
      <c r="H199" s="1850" t="s">
        <v>28</v>
      </c>
      <c r="I199" s="1850" t="s">
        <v>898</v>
      </c>
    </row>
    <row customHeight="1" ht="11.25">
      <c r="A200" s="1850" t="s">
        <v>2257</v>
      </c>
      <c r="B200" s="1850" t="s">
        <v>16</v>
      </c>
      <c r="C200" s="1850" t="s">
        <v>2313</v>
      </c>
      <c r="D200" s="1850" t="s">
        <v>2314</v>
      </c>
      <c r="E200" s="1850" t="s">
        <v>2315</v>
      </c>
      <c r="F200" s="1850" t="s">
        <v>2316</v>
      </c>
      <c r="G200" s="1850" t="s">
        <v>2317</v>
      </c>
      <c r="H200" s="1850" t="s">
        <v>28</v>
      </c>
      <c r="I200" s="1850" t="s">
        <v>898</v>
      </c>
    </row>
    <row customHeight="1" ht="11.25">
      <c r="A201" s="1850" t="s">
        <v>2257</v>
      </c>
      <c r="B201" s="1850" t="s">
        <v>16</v>
      </c>
      <c r="C201" s="1850" t="s">
        <v>2322</v>
      </c>
      <c r="D201" s="1850" t="s">
        <v>2323</v>
      </c>
      <c r="E201" s="1850" t="s">
        <v>2324</v>
      </c>
      <c r="F201" s="1850" t="s">
        <v>2273</v>
      </c>
      <c r="G201" s="1850" t="s">
        <v>28</v>
      </c>
      <c r="H201" s="1850" t="s">
        <v>28</v>
      </c>
      <c r="I201" s="1850" t="s">
        <v>898</v>
      </c>
    </row>
    <row customHeight="1" ht="11.25">
      <c r="A202" s="1850" t="s">
        <v>2257</v>
      </c>
      <c r="B202" s="1850" t="s">
        <v>16</v>
      </c>
      <c r="C202" s="1850" t="s">
        <v>2325</v>
      </c>
      <c r="D202" s="1850" t="s">
        <v>2326</v>
      </c>
      <c r="E202" s="1850" t="s">
        <v>2327</v>
      </c>
      <c r="F202" s="1850" t="s">
        <v>2328</v>
      </c>
      <c r="G202" s="1850" t="s">
        <v>28</v>
      </c>
      <c r="H202" s="1850" t="s">
        <v>28</v>
      </c>
      <c r="I202" s="1850" t="s">
        <v>898</v>
      </c>
    </row>
    <row customHeight="1" ht="11.25">
      <c r="A203" s="1850" t="s">
        <v>2257</v>
      </c>
      <c r="B203" s="1850" t="s">
        <v>16</v>
      </c>
      <c r="C203" s="1850" t="s">
        <v>2329</v>
      </c>
      <c r="D203" s="1850" t="s">
        <v>2330</v>
      </c>
      <c r="E203" s="1850" t="s">
        <v>2331</v>
      </c>
      <c r="F203" s="1850" t="s">
        <v>2332</v>
      </c>
      <c r="G203" s="1850" t="s">
        <v>28</v>
      </c>
      <c r="H203" s="1850" t="s">
        <v>28</v>
      </c>
      <c r="I203" s="1850" t="s">
        <v>898</v>
      </c>
    </row>
    <row customHeight="1" ht="11.25">
      <c r="A204" s="1850" t="s">
        <v>2257</v>
      </c>
      <c r="B204" s="1850" t="s">
        <v>16</v>
      </c>
      <c r="C204" s="1850" t="s">
        <v>2333</v>
      </c>
      <c r="D204" s="1850" t="s">
        <v>2334</v>
      </c>
      <c r="E204" s="1850" t="s">
        <v>2335</v>
      </c>
      <c r="F204" s="1850" t="s">
        <v>2336</v>
      </c>
      <c r="G204" s="1850" t="s">
        <v>28</v>
      </c>
      <c r="H204" s="1850" t="s">
        <v>28</v>
      </c>
      <c r="I204" s="1850" t="s">
        <v>898</v>
      </c>
    </row>
    <row customHeight="1" ht="11.25">
      <c r="A205" s="1850" t="s">
        <v>2257</v>
      </c>
      <c r="B205" s="1850" t="s">
        <v>16</v>
      </c>
      <c r="C205" s="1850" t="s">
        <v>2346</v>
      </c>
      <c r="D205" s="1850" t="s">
        <v>2347</v>
      </c>
      <c r="E205" s="1850" t="s">
        <v>2348</v>
      </c>
      <c r="F205" s="1850" t="s">
        <v>2349</v>
      </c>
      <c r="G205" s="1850" t="s">
        <v>28</v>
      </c>
      <c r="H205" s="1850" t="s">
        <v>28</v>
      </c>
      <c r="I205" s="1850" t="s">
        <v>898</v>
      </c>
    </row>
    <row customHeight="1" ht="11.25">
      <c r="A206" s="1850" t="s">
        <v>2257</v>
      </c>
      <c r="B206" s="1850" t="s">
        <v>16</v>
      </c>
      <c r="C206" s="1850" t="s">
        <v>2350</v>
      </c>
      <c r="D206" s="1850" t="s">
        <v>2351</v>
      </c>
      <c r="E206" s="1850" t="s">
        <v>2352</v>
      </c>
      <c r="F206" s="1850" t="s">
        <v>2290</v>
      </c>
      <c r="G206" s="1850" t="s">
        <v>2353</v>
      </c>
      <c r="H206" s="1850" t="s">
        <v>28</v>
      </c>
      <c r="I206" s="1850" t="s">
        <v>898</v>
      </c>
    </row>
    <row customHeight="1" ht="11.25">
      <c r="A207" s="1850" t="s">
        <v>2257</v>
      </c>
      <c r="B207" s="1850" t="s">
        <v>16</v>
      </c>
      <c r="C207" s="1850" t="s">
        <v>2390</v>
      </c>
      <c r="D207" s="1850" t="s">
        <v>2391</v>
      </c>
      <c r="E207" s="1850" t="s">
        <v>2392</v>
      </c>
      <c r="F207" s="1850" t="s">
        <v>2393</v>
      </c>
      <c r="G207" s="1850" t="s">
        <v>2394</v>
      </c>
      <c r="H207" s="1850" t="s">
        <v>28</v>
      </c>
      <c r="I207" s="1850" t="s">
        <v>898</v>
      </c>
    </row>
    <row customHeight="1" ht="11.25">
      <c r="A208" s="1850" t="s">
        <v>2257</v>
      </c>
      <c r="B208" s="1850" t="s">
        <v>16</v>
      </c>
      <c r="C208" s="1850" t="s">
        <v>2423</v>
      </c>
      <c r="D208" s="1850" t="s">
        <v>2424</v>
      </c>
      <c r="E208" s="1850" t="s">
        <v>2425</v>
      </c>
      <c r="F208" s="1850" t="s">
        <v>2426</v>
      </c>
      <c r="G208" s="1850" t="s">
        <v>2427</v>
      </c>
      <c r="H208" s="1850" t="s">
        <v>28</v>
      </c>
      <c r="I208" s="1850" t="s">
        <v>898</v>
      </c>
    </row>
    <row customHeight="1" ht="11.25">
      <c r="A209" s="1850" t="s">
        <v>2257</v>
      </c>
      <c r="B209" s="1850" t="s">
        <v>16</v>
      </c>
      <c r="C209" s="1850" t="s">
        <v>2432</v>
      </c>
      <c r="D209" s="1850" t="s">
        <v>2433</v>
      </c>
      <c r="E209" s="1850" t="s">
        <v>2434</v>
      </c>
      <c r="F209" s="1850" t="s">
        <v>2426</v>
      </c>
      <c r="G209" s="1850" t="s">
        <v>2435</v>
      </c>
      <c r="H209" s="1850" t="s">
        <v>28</v>
      </c>
      <c r="I209" s="1850" t="s">
        <v>898</v>
      </c>
    </row>
    <row customHeight="1" ht="11.25">
      <c r="A210" s="1850" t="s">
        <v>2257</v>
      </c>
      <c r="B210" s="1850" t="s">
        <v>16</v>
      </c>
      <c r="C210" s="1850" t="s">
        <v>2439</v>
      </c>
      <c r="D210" s="1850" t="s">
        <v>2440</v>
      </c>
      <c r="E210" s="1850" t="s">
        <v>2441</v>
      </c>
      <c r="F210" s="1850" t="s">
        <v>2285</v>
      </c>
      <c r="G210" s="1850" t="s">
        <v>28</v>
      </c>
      <c r="H210" s="1850" t="s">
        <v>28</v>
      </c>
      <c r="I210" s="1850" t="s">
        <v>898</v>
      </c>
    </row>
    <row customHeight="1" ht="11.25">
      <c r="A211" s="1850" t="s">
        <v>2257</v>
      </c>
      <c r="B211" s="1850" t="s">
        <v>16</v>
      </c>
      <c r="C211" s="1850" t="s">
        <v>2442</v>
      </c>
      <c r="D211" s="1850" t="s">
        <v>2443</v>
      </c>
      <c r="E211" s="1850" t="s">
        <v>2444</v>
      </c>
      <c r="F211" s="1850" t="s">
        <v>2316</v>
      </c>
      <c r="G211" s="1850" t="s">
        <v>28</v>
      </c>
      <c r="H211" s="1850" t="s">
        <v>28</v>
      </c>
      <c r="I211" s="1850" t="s">
        <v>898</v>
      </c>
    </row>
    <row customHeight="1" ht="11.25">
      <c r="A212" s="1850" t="s">
        <v>2257</v>
      </c>
      <c r="B212" s="1850" t="s">
        <v>16</v>
      </c>
      <c r="C212" s="1850" t="s">
        <v>2445</v>
      </c>
      <c r="D212" s="1850" t="s">
        <v>2446</v>
      </c>
      <c r="E212" s="1850" t="s">
        <v>2447</v>
      </c>
      <c r="F212" s="1850" t="s">
        <v>2448</v>
      </c>
      <c r="G212" s="1850" t="s">
        <v>2449</v>
      </c>
      <c r="H212" s="1850" t="s">
        <v>28</v>
      </c>
      <c r="I212" s="1850" t="s">
        <v>898</v>
      </c>
    </row>
    <row customHeight="1" ht="11.25">
      <c r="A213" s="1850" t="s">
        <v>2257</v>
      </c>
      <c r="B213" s="1850" t="s">
        <v>16</v>
      </c>
      <c r="C213" s="1850" t="s">
        <v>2450</v>
      </c>
      <c r="D213" s="1850" t="s">
        <v>2451</v>
      </c>
      <c r="E213" s="1850" t="s">
        <v>2452</v>
      </c>
      <c r="F213" s="1850" t="s">
        <v>2448</v>
      </c>
      <c r="G213" s="1850" t="s">
        <v>2453</v>
      </c>
      <c r="H213" s="1850" t="s">
        <v>28</v>
      </c>
      <c r="I213" s="1850" t="s">
        <v>898</v>
      </c>
    </row>
    <row customHeight="1" ht="11.25">
      <c r="A214" s="1850" t="s">
        <v>2257</v>
      </c>
      <c r="B214" s="1850" t="s">
        <v>16</v>
      </c>
      <c r="C214" s="1850" t="s">
        <v>2454</v>
      </c>
      <c r="D214" s="1850" t="s">
        <v>2455</v>
      </c>
      <c r="E214" s="1850" t="s">
        <v>2456</v>
      </c>
      <c r="F214" s="1850" t="s">
        <v>2344</v>
      </c>
      <c r="G214" s="1850" t="s">
        <v>28</v>
      </c>
      <c r="H214" s="1850" t="s">
        <v>28</v>
      </c>
      <c r="I214" s="1850" t="s">
        <v>898</v>
      </c>
    </row>
    <row customHeight="1" ht="11.25">
      <c r="A215" s="1850" t="s">
        <v>2257</v>
      </c>
      <c r="B215" s="1850" t="s">
        <v>16</v>
      </c>
      <c r="C215" s="1850" t="s">
        <v>2457</v>
      </c>
      <c r="D215" s="1850" t="s">
        <v>2458</v>
      </c>
      <c r="E215" s="1850" t="s">
        <v>2459</v>
      </c>
      <c r="F215" s="1850" t="s">
        <v>2328</v>
      </c>
      <c r="G215" s="1850" t="s">
        <v>28</v>
      </c>
      <c r="H215" s="1850" t="s">
        <v>28</v>
      </c>
      <c r="I215" s="1850" t="s">
        <v>898</v>
      </c>
    </row>
    <row customHeight="1" ht="11.25">
      <c r="A216" s="1850" t="s">
        <v>2257</v>
      </c>
      <c r="B216" s="1850" t="s">
        <v>16</v>
      </c>
      <c r="C216" s="1850" t="s">
        <v>2460</v>
      </c>
      <c r="D216" s="1850" t="s">
        <v>2461</v>
      </c>
      <c r="E216" s="1850" t="s">
        <v>2462</v>
      </c>
      <c r="F216" s="1850" t="s">
        <v>2316</v>
      </c>
      <c r="G216" s="1850" t="s">
        <v>2463</v>
      </c>
      <c r="H216" s="1850" t="s">
        <v>28</v>
      </c>
      <c r="I216" s="1850" t="s">
        <v>898</v>
      </c>
    </row>
    <row customHeight="1" ht="11.25">
      <c r="A217" s="1850" t="s">
        <v>2257</v>
      </c>
      <c r="B217" s="1850" t="s">
        <v>16</v>
      </c>
      <c r="C217" s="1850" t="s">
        <v>2467</v>
      </c>
      <c r="D217" s="1850" t="s">
        <v>2468</v>
      </c>
      <c r="E217" s="1850" t="s">
        <v>2469</v>
      </c>
      <c r="F217" s="1850" t="s">
        <v>2470</v>
      </c>
      <c r="G217" s="1850" t="s">
        <v>2471</v>
      </c>
      <c r="H217" s="1850" t="s">
        <v>28</v>
      </c>
      <c r="I217" s="1850" t="s">
        <v>898</v>
      </c>
    </row>
    <row customHeight="1" ht="11.25">
      <c r="A218" s="1850" t="s">
        <v>2257</v>
      </c>
      <c r="B218" s="1850" t="s">
        <v>16</v>
      </c>
      <c r="C218" s="1850" t="s">
        <v>2476</v>
      </c>
      <c r="D218" s="1850" t="s">
        <v>2477</v>
      </c>
      <c r="E218" s="1850" t="s">
        <v>2478</v>
      </c>
      <c r="F218" s="1850" t="s">
        <v>2479</v>
      </c>
      <c r="G218" s="1850" t="s">
        <v>28</v>
      </c>
      <c r="H218" s="1850" t="s">
        <v>28</v>
      </c>
      <c r="I218" s="1850" t="s">
        <v>898</v>
      </c>
    </row>
    <row customHeight="1" ht="11.25">
      <c r="A219" s="1850" t="s">
        <v>2257</v>
      </c>
      <c r="B219" s="1850" t="s">
        <v>16</v>
      </c>
      <c r="C219" s="1850" t="s">
        <v>2480</v>
      </c>
      <c r="D219" s="1850" t="s">
        <v>2481</v>
      </c>
      <c r="E219" s="1850" t="s">
        <v>2482</v>
      </c>
      <c r="F219" s="1850" t="s">
        <v>2426</v>
      </c>
      <c r="G219" s="1850" t="s">
        <v>28</v>
      </c>
      <c r="H219" s="1850" t="s">
        <v>28</v>
      </c>
      <c r="I219" s="1850" t="s">
        <v>898</v>
      </c>
    </row>
    <row customHeight="1" ht="11.25">
      <c r="A220" s="1850" t="s">
        <v>2257</v>
      </c>
      <c r="B220" s="1850" t="s">
        <v>16</v>
      </c>
      <c r="C220" s="1850" t="s">
        <v>2483</v>
      </c>
      <c r="D220" s="1850" t="s">
        <v>2484</v>
      </c>
      <c r="E220" s="1850" t="s">
        <v>2485</v>
      </c>
      <c r="F220" s="1850" t="s">
        <v>2486</v>
      </c>
      <c r="G220" s="1850" t="s">
        <v>28</v>
      </c>
      <c r="H220" s="1850" t="s">
        <v>28</v>
      </c>
      <c r="I220" s="1850" t="s">
        <v>898</v>
      </c>
    </row>
    <row customHeight="1" ht="11.25">
      <c r="A221" s="1850" t="s">
        <v>2257</v>
      </c>
      <c r="B221" s="1850" t="s">
        <v>16</v>
      </c>
      <c r="C221" s="1850" t="s">
        <v>2487</v>
      </c>
      <c r="D221" s="1850" t="s">
        <v>2488</v>
      </c>
      <c r="E221" s="1850" t="s">
        <v>2489</v>
      </c>
      <c r="F221" s="1850" t="s">
        <v>2426</v>
      </c>
      <c r="G221" s="1850" t="s">
        <v>28</v>
      </c>
      <c r="H221" s="1850" t="s">
        <v>28</v>
      </c>
      <c r="I221" s="1850" t="s">
        <v>898</v>
      </c>
    </row>
    <row customHeight="1" ht="11.25">
      <c r="A222" s="1850" t="s">
        <v>2257</v>
      </c>
      <c r="B222" s="1850" t="s">
        <v>16</v>
      </c>
      <c r="C222" s="1850" t="s">
        <v>2490</v>
      </c>
      <c r="D222" s="1850" t="s">
        <v>2491</v>
      </c>
      <c r="E222" s="1850" t="s">
        <v>2492</v>
      </c>
      <c r="F222" s="1850" t="s">
        <v>2493</v>
      </c>
      <c r="G222" s="1850" t="s">
        <v>28</v>
      </c>
      <c r="H222" s="1850" t="s">
        <v>28</v>
      </c>
      <c r="I222" s="1850" t="s">
        <v>898</v>
      </c>
    </row>
    <row customHeight="1" ht="11.25">
      <c r="A223" s="1850" t="s">
        <v>2257</v>
      </c>
      <c r="B223" s="1850" t="s">
        <v>16</v>
      </c>
      <c r="C223" s="1850" t="s">
        <v>2494</v>
      </c>
      <c r="D223" s="1850" t="s">
        <v>2495</v>
      </c>
      <c r="E223" s="1850" t="s">
        <v>2496</v>
      </c>
      <c r="F223" s="1850" t="s">
        <v>2265</v>
      </c>
      <c r="G223" s="1850" t="s">
        <v>2497</v>
      </c>
      <c r="H223" s="1850" t="s">
        <v>28</v>
      </c>
      <c r="I223" s="1850" t="s">
        <v>898</v>
      </c>
    </row>
    <row customHeight="1" ht="11.25">
      <c r="A224" s="1850" t="s">
        <v>2257</v>
      </c>
      <c r="B224" s="1850" t="s">
        <v>16</v>
      </c>
      <c r="C224" s="1850" t="s">
        <v>2498</v>
      </c>
      <c r="D224" s="1850" t="s">
        <v>2499</v>
      </c>
      <c r="E224" s="1850" t="s">
        <v>2500</v>
      </c>
      <c r="F224" s="1850" t="s">
        <v>2265</v>
      </c>
      <c r="G224" s="1850" t="s">
        <v>28</v>
      </c>
      <c r="H224" s="1850" t="s">
        <v>28</v>
      </c>
      <c r="I224" s="1850" t="s">
        <v>898</v>
      </c>
    </row>
    <row customHeight="1" ht="11.25">
      <c r="A225" s="1850" t="s">
        <v>2257</v>
      </c>
      <c r="B225" s="1850" t="s">
        <v>16</v>
      </c>
      <c r="C225" s="1850" t="s">
        <v>2501</v>
      </c>
      <c r="D225" s="1850" t="s">
        <v>2502</v>
      </c>
      <c r="E225" s="1850" t="s">
        <v>2503</v>
      </c>
      <c r="F225" s="1850" t="s">
        <v>2504</v>
      </c>
      <c r="G225" s="1850" t="s">
        <v>28</v>
      </c>
      <c r="H225" s="1850" t="s">
        <v>28</v>
      </c>
      <c r="I225" s="1850" t="s">
        <v>898</v>
      </c>
    </row>
    <row customHeight="1" ht="11.25">
      <c r="A226" s="1850" t="s">
        <v>2257</v>
      </c>
      <c r="B226" s="1850" t="s">
        <v>16</v>
      </c>
      <c r="C226" s="1850" t="s">
        <v>2509</v>
      </c>
      <c r="D226" s="1850" t="s">
        <v>2510</v>
      </c>
      <c r="E226" s="1850" t="s">
        <v>2511</v>
      </c>
      <c r="F226" s="1850" t="s">
        <v>2265</v>
      </c>
      <c r="G226" s="1850" t="s">
        <v>2512</v>
      </c>
      <c r="H226" s="1850" t="s">
        <v>28</v>
      </c>
      <c r="I226" s="1850" t="s">
        <v>898</v>
      </c>
    </row>
    <row customHeight="1" ht="11.25">
      <c r="A227" s="1850" t="s">
        <v>2257</v>
      </c>
      <c r="B227" s="1850" t="s">
        <v>16</v>
      </c>
      <c r="C227" s="1850" t="s">
        <v>2516</v>
      </c>
      <c r="D227" s="1850" t="s">
        <v>2517</v>
      </c>
      <c r="E227" s="1850" t="s">
        <v>2518</v>
      </c>
      <c r="F227" s="1850" t="s">
        <v>2328</v>
      </c>
      <c r="G227" s="1850" t="s">
        <v>28</v>
      </c>
      <c r="H227" s="1850" t="s">
        <v>28</v>
      </c>
      <c r="I227" s="1850" t="s">
        <v>898</v>
      </c>
    </row>
    <row customHeight="1" ht="11.25">
      <c r="A228" s="1850" t="s">
        <v>2257</v>
      </c>
      <c r="B228" s="1850" t="s">
        <v>16</v>
      </c>
      <c r="C228" s="1850" t="s">
        <v>2519</v>
      </c>
      <c r="D228" s="1850" t="s">
        <v>2520</v>
      </c>
      <c r="E228" s="1850" t="s">
        <v>2521</v>
      </c>
      <c r="F228" s="1850" t="s">
        <v>2290</v>
      </c>
      <c r="G228" s="1850" t="s">
        <v>2522</v>
      </c>
      <c r="H228" s="1850" t="s">
        <v>28</v>
      </c>
      <c r="I228" s="1850" t="s">
        <v>898</v>
      </c>
    </row>
    <row customHeight="1" ht="11.25">
      <c r="A229" s="1850" t="s">
        <v>2257</v>
      </c>
      <c r="B229" s="1850" t="s">
        <v>16</v>
      </c>
      <c r="C229" s="1850" t="s">
        <v>2523</v>
      </c>
      <c r="D229" s="1850" t="s">
        <v>2524</v>
      </c>
      <c r="E229" s="1850" t="s">
        <v>2525</v>
      </c>
      <c r="F229" s="1850" t="s">
        <v>2273</v>
      </c>
      <c r="G229" s="1850" t="s">
        <v>28</v>
      </c>
      <c r="H229" s="1850" t="s">
        <v>2526</v>
      </c>
      <c r="I229" s="1850" t="s">
        <v>898</v>
      </c>
    </row>
    <row customHeight="1" ht="11.25">
      <c r="A230" s="1850" t="s">
        <v>2257</v>
      </c>
      <c r="B230" s="1850" t="s">
        <v>16</v>
      </c>
      <c r="C230" s="1850" t="s">
        <v>2531</v>
      </c>
      <c r="D230" s="1850" t="s">
        <v>2532</v>
      </c>
      <c r="E230" s="1850" t="s">
        <v>2533</v>
      </c>
      <c r="F230" s="1850" t="s">
        <v>2534</v>
      </c>
      <c r="G230" s="1850" t="s">
        <v>28</v>
      </c>
      <c r="H230" s="1850" t="s">
        <v>2535</v>
      </c>
      <c r="I230" s="1850" t="s">
        <v>898</v>
      </c>
    </row>
    <row customHeight="1" ht="11.25">
      <c r="A231" s="1850" t="s">
        <v>2257</v>
      </c>
      <c r="B231" s="1850" t="s">
        <v>16</v>
      </c>
      <c r="C231" s="1850" t="s">
        <v>2536</v>
      </c>
      <c r="D231" s="1850" t="s">
        <v>2537</v>
      </c>
      <c r="E231" s="1850" t="s">
        <v>2538</v>
      </c>
      <c r="F231" s="1850" t="s">
        <v>2486</v>
      </c>
      <c r="G231" s="1850" t="s">
        <v>28</v>
      </c>
      <c r="H231" s="1850" t="s">
        <v>28</v>
      </c>
      <c r="I231" s="1850" t="s">
        <v>898</v>
      </c>
    </row>
    <row customHeight="1" ht="11.25">
      <c r="A232" s="1850" t="s">
        <v>2257</v>
      </c>
      <c r="B232" s="1850" t="s">
        <v>16</v>
      </c>
      <c r="C232" s="1850" t="s">
        <v>2559</v>
      </c>
      <c r="D232" s="1850" t="s">
        <v>2560</v>
      </c>
      <c r="E232" s="1850" t="s">
        <v>2561</v>
      </c>
      <c r="F232" s="1850" t="s">
        <v>2294</v>
      </c>
      <c r="G232" s="1850" t="s">
        <v>28</v>
      </c>
      <c r="H232" s="1850" t="s">
        <v>2562</v>
      </c>
      <c r="I232" s="1850" t="s">
        <v>898</v>
      </c>
    </row>
    <row customHeight="1" ht="11.25">
      <c r="A233" s="1850" t="s">
        <v>2257</v>
      </c>
      <c r="B233" s="1850" t="s">
        <v>16</v>
      </c>
      <c r="C233" s="1850" t="s">
        <v>2587</v>
      </c>
      <c r="D233" s="1850" t="s">
        <v>2588</v>
      </c>
      <c r="E233" s="1850" t="s">
        <v>2260</v>
      </c>
      <c r="F233" s="1850" t="s">
        <v>2589</v>
      </c>
      <c r="G233" s="1850" t="s">
        <v>28</v>
      </c>
      <c r="H233" s="1850" t="s">
        <v>28</v>
      </c>
      <c r="I233" s="1850" t="s">
        <v>898</v>
      </c>
    </row>
    <row customHeight="1" ht="11.25">
      <c r="A234" s="1850" t="s">
        <v>2257</v>
      </c>
      <c r="B234" s="1850" t="s">
        <v>16</v>
      </c>
      <c r="C234" s="1850" t="s">
        <v>2590</v>
      </c>
      <c r="D234" s="1850" t="s">
        <v>2591</v>
      </c>
      <c r="E234" s="1850" t="s">
        <v>2260</v>
      </c>
      <c r="F234" s="1850" t="s">
        <v>2592</v>
      </c>
      <c r="G234" s="1850" t="s">
        <v>28</v>
      </c>
      <c r="H234" s="1850" t="s">
        <v>28</v>
      </c>
      <c r="I234" s="1850" t="s">
        <v>898</v>
      </c>
    </row>
    <row customHeight="1" ht="11.25">
      <c r="A235" s="1850" t="s">
        <v>2257</v>
      </c>
      <c r="B235" s="1850" t="s">
        <v>16</v>
      </c>
      <c r="C235" s="1850" t="s">
        <v>2593</v>
      </c>
      <c r="D235" s="1850" t="s">
        <v>2594</v>
      </c>
      <c r="E235" s="1850" t="s">
        <v>2260</v>
      </c>
      <c r="F235" s="1850" t="s">
        <v>2595</v>
      </c>
      <c r="G235" s="1850" t="s">
        <v>28</v>
      </c>
      <c r="H235" s="1850" t="s">
        <v>28</v>
      </c>
      <c r="I235" s="1850" t="s">
        <v>898</v>
      </c>
    </row>
    <row customHeight="1" ht="11.25">
      <c r="A236" s="1850" t="s">
        <v>2257</v>
      </c>
      <c r="B236" s="1850" t="s">
        <v>16</v>
      </c>
      <c r="C236" s="1850" t="s">
        <v>2596</v>
      </c>
      <c r="D236" s="1850" t="s">
        <v>2597</v>
      </c>
      <c r="E236" s="1850" t="s">
        <v>2260</v>
      </c>
      <c r="F236" s="1850" t="s">
        <v>2598</v>
      </c>
      <c r="G236" s="1850" t="s">
        <v>28</v>
      </c>
      <c r="H236" s="1850" t="s">
        <v>28</v>
      </c>
      <c r="I236" s="1850" t="s">
        <v>898</v>
      </c>
    </row>
    <row customHeight="1" ht="11.25">
      <c r="A237" s="1850" t="s">
        <v>2257</v>
      </c>
      <c r="B237" s="1850" t="s">
        <v>16</v>
      </c>
      <c r="C237" s="1850" t="s">
        <v>2599</v>
      </c>
      <c r="D237" s="1850" t="s">
        <v>2600</v>
      </c>
      <c r="E237" s="1850" t="s">
        <v>2260</v>
      </c>
      <c r="F237" s="1850" t="s">
        <v>2601</v>
      </c>
      <c r="G237" s="1850" t="s">
        <v>28</v>
      </c>
      <c r="H237" s="1850" t="s">
        <v>28</v>
      </c>
      <c r="I237" s="1850" t="s">
        <v>898</v>
      </c>
    </row>
    <row customHeight="1" ht="11.25">
      <c r="A238" s="1850" t="s">
        <v>2257</v>
      </c>
      <c r="B238" s="1850" t="s">
        <v>16</v>
      </c>
      <c r="C238" s="1850" t="s">
        <v>2602</v>
      </c>
      <c r="D238" s="1850" t="s">
        <v>2603</v>
      </c>
      <c r="E238" s="1850" t="s">
        <v>2260</v>
      </c>
      <c r="F238" s="1850" t="s">
        <v>2604</v>
      </c>
      <c r="G238" s="1850" t="s">
        <v>28</v>
      </c>
      <c r="H238" s="1850" t="s">
        <v>28</v>
      </c>
      <c r="I238" s="1850" t="s">
        <v>898</v>
      </c>
    </row>
    <row customHeight="1" ht="11.25">
      <c r="A239" s="1850" t="s">
        <v>2257</v>
      </c>
      <c r="B239" s="1850" t="s">
        <v>16</v>
      </c>
      <c r="C239" s="1850" t="s">
        <v>2605</v>
      </c>
      <c r="D239" s="1850" t="s">
        <v>2606</v>
      </c>
      <c r="E239" s="1850" t="s">
        <v>2260</v>
      </c>
      <c r="F239" s="1850" t="s">
        <v>2607</v>
      </c>
      <c r="G239" s="1850" t="s">
        <v>28</v>
      </c>
      <c r="H239" s="1850" t="s">
        <v>28</v>
      </c>
      <c r="I239" s="1850" t="s">
        <v>898</v>
      </c>
    </row>
    <row customHeight="1" ht="11.25">
      <c r="A240" s="1850" t="s">
        <v>2257</v>
      </c>
      <c r="B240" s="1850" t="s">
        <v>16</v>
      </c>
      <c r="C240" s="1850" t="s">
        <v>2611</v>
      </c>
      <c r="D240" s="1850" t="s">
        <v>2612</v>
      </c>
      <c r="E240" s="1850" t="s">
        <v>2260</v>
      </c>
      <c r="F240" s="1850" t="s">
        <v>2613</v>
      </c>
      <c r="G240" s="1850" t="s">
        <v>28</v>
      </c>
      <c r="H240" s="1850" t="s">
        <v>28</v>
      </c>
      <c r="I240" s="1850" t="s">
        <v>898</v>
      </c>
    </row>
    <row customHeight="1" ht="11.25">
      <c r="A241" s="1850" t="s">
        <v>2257</v>
      </c>
      <c r="B241" s="1850" t="s">
        <v>16</v>
      </c>
      <c r="C241" s="1850" t="s">
        <v>2614</v>
      </c>
      <c r="D241" s="1850" t="s">
        <v>2615</v>
      </c>
      <c r="E241" s="1850" t="s">
        <v>2260</v>
      </c>
      <c r="F241" s="1850" t="s">
        <v>2616</v>
      </c>
      <c r="G241" s="1850" t="s">
        <v>28</v>
      </c>
      <c r="H241" s="1850" t="s">
        <v>28</v>
      </c>
      <c r="I241" s="1850" t="s">
        <v>898</v>
      </c>
    </row>
    <row customHeight="1" ht="11.25">
      <c r="A242" s="1850" t="s">
        <v>2257</v>
      </c>
      <c r="B242" s="1850" t="s">
        <v>16</v>
      </c>
      <c r="C242" s="1850" t="s">
        <v>2617</v>
      </c>
      <c r="D242" s="1850" t="s">
        <v>2618</v>
      </c>
      <c r="E242" s="1850" t="s">
        <v>2619</v>
      </c>
      <c r="F242" s="1850" t="s">
        <v>2620</v>
      </c>
      <c r="G242" s="1850" t="s">
        <v>28</v>
      </c>
      <c r="H242" s="1850" t="s">
        <v>28</v>
      </c>
      <c r="I242" s="1850" t="s">
        <v>898</v>
      </c>
    </row>
    <row customHeight="1" ht="11.25">
      <c r="A243" s="1850" t="s">
        <v>2257</v>
      </c>
      <c r="B243" s="1850" t="s">
        <v>16</v>
      </c>
      <c r="C243" s="1850" t="s">
        <v>2621</v>
      </c>
      <c r="D243" s="1850" t="s">
        <v>2622</v>
      </c>
      <c r="E243" s="1850" t="s">
        <v>2619</v>
      </c>
      <c r="F243" s="1850" t="s">
        <v>2623</v>
      </c>
      <c r="G243" s="1850" t="s">
        <v>28</v>
      </c>
      <c r="H243" s="1850" t="s">
        <v>28</v>
      </c>
      <c r="I243" s="1850" t="s">
        <v>898</v>
      </c>
    </row>
    <row customHeight="1" ht="11.25">
      <c r="A244" s="1850" t="s">
        <v>2257</v>
      </c>
      <c r="B244" s="1850" t="s">
        <v>16</v>
      </c>
      <c r="C244" s="1850" t="s">
        <v>2627</v>
      </c>
      <c r="D244" s="1850" t="s">
        <v>2628</v>
      </c>
      <c r="E244" s="1850" t="s">
        <v>2619</v>
      </c>
      <c r="F244" s="1850" t="s">
        <v>2629</v>
      </c>
      <c r="G244" s="1850" t="s">
        <v>28</v>
      </c>
      <c r="H244" s="1850" t="s">
        <v>28</v>
      </c>
      <c r="I244" s="1850" t="s">
        <v>898</v>
      </c>
    </row>
    <row customHeight="1" ht="11.25">
      <c r="A245" s="1850" t="s">
        <v>2257</v>
      </c>
      <c r="B245" s="1850" t="s">
        <v>16</v>
      </c>
      <c r="C245" s="1850" t="s">
        <v>2645</v>
      </c>
      <c r="D245" s="1850" t="s">
        <v>2646</v>
      </c>
      <c r="E245" s="1850" t="s">
        <v>2647</v>
      </c>
      <c r="F245" s="1850" t="s">
        <v>2633</v>
      </c>
      <c r="G245" s="1850" t="s">
        <v>2634</v>
      </c>
      <c r="H245" s="1850" t="s">
        <v>28</v>
      </c>
      <c r="I245" s="1850" t="s">
        <v>898</v>
      </c>
    </row>
    <row customHeight="1" ht="11.25">
      <c r="A246" s="1850" t="s">
        <v>2257</v>
      </c>
      <c r="B246" s="1850" t="s">
        <v>16</v>
      </c>
      <c r="C246" s="1850" t="s">
        <v>2653</v>
      </c>
      <c r="D246" s="1850" t="s">
        <v>2654</v>
      </c>
      <c r="E246" s="1850" t="s">
        <v>2655</v>
      </c>
      <c r="F246" s="1850" t="s">
        <v>2656</v>
      </c>
      <c r="G246" s="1850" t="s">
        <v>28</v>
      </c>
      <c r="H246" s="1850" t="s">
        <v>28</v>
      </c>
      <c r="I246" s="1850" t="s">
        <v>898</v>
      </c>
    </row>
    <row customHeight="1" ht="11.25">
      <c r="A247" s="1850" t="s">
        <v>2257</v>
      </c>
      <c r="B247" s="1850" t="s">
        <v>16</v>
      </c>
      <c r="C247" s="1850" t="s">
        <v>2671</v>
      </c>
      <c r="D247" s="1850" t="s">
        <v>2672</v>
      </c>
      <c r="E247" s="1850" t="s">
        <v>2673</v>
      </c>
      <c r="F247" s="1850" t="s">
        <v>2312</v>
      </c>
      <c r="G247" s="1850" t="s">
        <v>28</v>
      </c>
      <c r="H247" s="1850" t="s">
        <v>28</v>
      </c>
      <c r="I247" s="1850" t="s">
        <v>898</v>
      </c>
    </row>
    <row customHeight="1" ht="11.25">
      <c r="A248" s="1850" t="s">
        <v>2257</v>
      </c>
      <c r="B248" s="1850" t="s">
        <v>16</v>
      </c>
      <c r="C248" s="1850" t="s">
        <v>2683</v>
      </c>
      <c r="D248" s="1850" t="s">
        <v>2684</v>
      </c>
      <c r="E248" s="1850" t="s">
        <v>2685</v>
      </c>
      <c r="F248" s="1850" t="s">
        <v>2265</v>
      </c>
      <c r="G248" s="1850" t="s">
        <v>2686</v>
      </c>
      <c r="H248" s="1850" t="s">
        <v>28</v>
      </c>
      <c r="I248" s="1850" t="s">
        <v>898</v>
      </c>
    </row>
    <row customHeight="1" ht="11.25">
      <c r="A249" s="1850" t="s">
        <v>2257</v>
      </c>
      <c r="B249" s="1850" t="s">
        <v>16</v>
      </c>
      <c r="C249" s="1850" t="s">
        <v>2714</v>
      </c>
      <c r="D249" s="1850" t="s">
        <v>2715</v>
      </c>
      <c r="E249" s="1850" t="s">
        <v>2716</v>
      </c>
      <c r="F249" s="1850" t="s">
        <v>2534</v>
      </c>
      <c r="G249" s="1850" t="s">
        <v>28</v>
      </c>
      <c r="H249" s="1850" t="s">
        <v>28</v>
      </c>
      <c r="I249" s="1850" t="s">
        <v>898</v>
      </c>
    </row>
    <row customHeight="1" ht="11.25">
      <c r="A250" s="1850" t="s">
        <v>2257</v>
      </c>
      <c r="B250" s="1850" t="s">
        <v>16</v>
      </c>
      <c r="C250" s="1850" t="s">
        <v>2717</v>
      </c>
      <c r="D250" s="1850" t="s">
        <v>2718</v>
      </c>
      <c r="E250" s="1850" t="s">
        <v>2719</v>
      </c>
      <c r="F250" s="1850" t="s">
        <v>2534</v>
      </c>
      <c r="G250" s="1850" t="s">
        <v>28</v>
      </c>
      <c r="H250" s="1850" t="s">
        <v>2720</v>
      </c>
      <c r="I250" s="1850" t="s">
        <v>898</v>
      </c>
    </row>
    <row customHeight="1" ht="11.25">
      <c r="A251" s="1850" t="s">
        <v>2257</v>
      </c>
      <c r="B251" s="1850" t="s">
        <v>16</v>
      </c>
      <c r="C251" s="1850" t="s">
        <v>2735</v>
      </c>
      <c r="D251" s="1850" t="s">
        <v>2736</v>
      </c>
      <c r="E251" s="1850" t="s">
        <v>2737</v>
      </c>
      <c r="F251" s="1850" t="s">
        <v>2738</v>
      </c>
      <c r="G251" s="1850" t="s">
        <v>2739</v>
      </c>
      <c r="H251" s="1850" t="s">
        <v>28</v>
      </c>
      <c r="I251" s="1850" t="s">
        <v>898</v>
      </c>
    </row>
    <row customHeight="1" ht="11.25">
      <c r="A252" s="1850" t="s">
        <v>2257</v>
      </c>
      <c r="B252" s="1850" t="s">
        <v>16</v>
      </c>
      <c r="C252" s="1850" t="s">
        <v>2740</v>
      </c>
      <c r="D252" s="1850" t="s">
        <v>2741</v>
      </c>
      <c r="E252" s="1850" t="s">
        <v>2742</v>
      </c>
      <c r="F252" s="1850" t="s">
        <v>2534</v>
      </c>
      <c r="G252" s="1850" t="s">
        <v>28</v>
      </c>
      <c r="H252" s="1850" t="s">
        <v>28</v>
      </c>
      <c r="I252" s="1850" t="s">
        <v>898</v>
      </c>
    </row>
    <row customHeight="1" ht="11.25">
      <c r="A253" s="1850" t="s">
        <v>2257</v>
      </c>
      <c r="B253" s="1850" t="s">
        <v>16</v>
      </c>
      <c r="C253" s="1850" t="s">
        <v>2763</v>
      </c>
      <c r="D253" s="1850" t="s">
        <v>2764</v>
      </c>
      <c r="E253" s="1850" t="s">
        <v>2765</v>
      </c>
      <c r="F253" s="1850" t="s">
        <v>2265</v>
      </c>
      <c r="G253" s="1850" t="s">
        <v>28</v>
      </c>
      <c r="H253" s="1850" t="s">
        <v>2766</v>
      </c>
      <c r="I253" s="1850" t="s">
        <v>898</v>
      </c>
    </row>
    <row customHeight="1" ht="11.25">
      <c r="A254" s="1850" t="s">
        <v>2257</v>
      </c>
      <c r="B254" s="1850" t="s">
        <v>16</v>
      </c>
      <c r="C254" s="1850" t="s">
        <v>2770</v>
      </c>
      <c r="D254" s="1850" t="s">
        <v>2771</v>
      </c>
      <c r="E254" s="1850" t="s">
        <v>2298</v>
      </c>
      <c r="F254" s="1850" t="s">
        <v>2772</v>
      </c>
      <c r="G254" s="1850" t="s">
        <v>28</v>
      </c>
      <c r="H254" s="1850" t="s">
        <v>28</v>
      </c>
      <c r="I254" s="1850" t="s">
        <v>898</v>
      </c>
    </row>
    <row customHeight="1" ht="11.25">
      <c r="A255" s="1850" t="s">
        <v>2257</v>
      </c>
      <c r="B255" s="1850" t="s">
        <v>16</v>
      </c>
      <c r="C255" s="1850" t="s">
        <v>2773</v>
      </c>
      <c r="D255" s="1850" t="s">
        <v>2774</v>
      </c>
      <c r="E255" s="1850" t="s">
        <v>2775</v>
      </c>
      <c r="F255" s="1850" t="s">
        <v>2328</v>
      </c>
      <c r="G255" s="1850" t="s">
        <v>28</v>
      </c>
      <c r="H255" s="1850" t="s">
        <v>28</v>
      </c>
      <c r="I255" s="1850" t="s">
        <v>898</v>
      </c>
    </row>
    <row customHeight="1" ht="11.25">
      <c r="A256" s="1850" t="s">
        <v>2257</v>
      </c>
      <c r="B256" s="1850" t="s">
        <v>16</v>
      </c>
      <c r="C256" s="1850" t="s">
        <v>2782</v>
      </c>
      <c r="D256" s="1850" t="s">
        <v>2783</v>
      </c>
      <c r="E256" s="1850" t="s">
        <v>2784</v>
      </c>
      <c r="F256" s="1850" t="s">
        <v>2328</v>
      </c>
      <c r="G256" s="1850" t="s">
        <v>28</v>
      </c>
      <c r="H256" s="1850" t="s">
        <v>2785</v>
      </c>
      <c r="I256" s="1850" t="s">
        <v>898</v>
      </c>
    </row>
    <row customHeight="1" ht="11.25">
      <c r="A257" s="1850" t="s">
        <v>2257</v>
      </c>
      <c r="B257" s="1850" t="s">
        <v>16</v>
      </c>
      <c r="C257" s="1850" t="s">
        <v>2814</v>
      </c>
      <c r="D257" s="1850" t="s">
        <v>2815</v>
      </c>
      <c r="E257" s="1850" t="s">
        <v>2816</v>
      </c>
      <c r="F257" s="1850" t="s">
        <v>2328</v>
      </c>
      <c r="G257" s="1850" t="s">
        <v>2817</v>
      </c>
      <c r="H257" s="1850" t="s">
        <v>28</v>
      </c>
      <c r="I257" s="1850" t="s">
        <v>898</v>
      </c>
    </row>
    <row customHeight="1" ht="11.25">
      <c r="A258" s="1850" t="s">
        <v>2257</v>
      </c>
      <c r="B258" s="1850" t="s">
        <v>16</v>
      </c>
      <c r="C258" s="1850" t="s">
        <v>2851</v>
      </c>
      <c r="D258" s="1850" t="s">
        <v>2852</v>
      </c>
      <c r="E258" s="1850" t="s">
        <v>2853</v>
      </c>
      <c r="F258" s="1850" t="s">
        <v>2321</v>
      </c>
      <c r="G258" s="1850" t="s">
        <v>2854</v>
      </c>
      <c r="H258" s="1850" t="s">
        <v>28</v>
      </c>
      <c r="I258" s="1850" t="s">
        <v>898</v>
      </c>
    </row>
    <row customHeight="1" ht="11.25">
      <c r="A259" s="1850" t="s">
        <v>2257</v>
      </c>
      <c r="B259" s="1850" t="s">
        <v>16</v>
      </c>
      <c r="C259" s="1850" t="s">
        <v>2863</v>
      </c>
      <c r="D259" s="1850" t="s">
        <v>2864</v>
      </c>
      <c r="E259" s="1850" t="s">
        <v>2865</v>
      </c>
      <c r="F259" s="1850" t="s">
        <v>2534</v>
      </c>
      <c r="G259" s="1850" t="s">
        <v>2866</v>
      </c>
      <c r="H259" s="1850" t="s">
        <v>28</v>
      </c>
      <c r="I259" s="1850" t="s">
        <v>898</v>
      </c>
    </row>
    <row customHeight="1" ht="11.25">
      <c r="A260" s="1850" t="s">
        <v>2257</v>
      </c>
      <c r="B260" s="1850" t="s">
        <v>16</v>
      </c>
      <c r="C260" s="1850" t="s">
        <v>28</v>
      </c>
      <c r="D260" s="1850" t="s">
        <v>2874</v>
      </c>
      <c r="E260" s="1850" t="s">
        <v>2875</v>
      </c>
      <c r="F260" s="1850" t="s">
        <v>2344</v>
      </c>
      <c r="G260" s="1850" t="s">
        <v>28</v>
      </c>
      <c r="H260" s="1850" t="s">
        <v>28</v>
      </c>
      <c r="I260" s="1850" t="s">
        <v>898</v>
      </c>
    </row>
    <row customHeight="1" ht="11.25">
      <c r="A261" s="1850" t="s">
        <v>2257</v>
      </c>
      <c r="B261" s="1850" t="s">
        <v>16</v>
      </c>
      <c r="C261" s="1850" t="s">
        <v>28</v>
      </c>
      <c r="D261" s="1850" t="s">
        <v>2876</v>
      </c>
      <c r="E261" s="1850" t="s">
        <v>2877</v>
      </c>
      <c r="F261" s="1850" t="s">
        <v>2340</v>
      </c>
      <c r="G261" s="1850" t="s">
        <v>28</v>
      </c>
      <c r="H261" s="1850" t="s">
        <v>28</v>
      </c>
      <c r="I261" s="1850" t="s">
        <v>898</v>
      </c>
    </row>
    <row customHeight="1" ht="11.25">
      <c r="A262" s="1850" t="s">
        <v>2257</v>
      </c>
      <c r="B262" s="1850" t="s">
        <v>16</v>
      </c>
      <c r="C262" s="1850" t="s">
        <v>2878</v>
      </c>
      <c r="D262" s="1850" t="s">
        <v>2879</v>
      </c>
      <c r="E262" s="1850" t="s">
        <v>2880</v>
      </c>
      <c r="F262" s="1850" t="s">
        <v>2294</v>
      </c>
      <c r="G262" s="1850" t="s">
        <v>28</v>
      </c>
      <c r="H262" s="1850" t="s">
        <v>28</v>
      </c>
      <c r="I262" s="1850" t="s">
        <v>898</v>
      </c>
    </row>
    <row customHeight="1" ht="11.25">
      <c r="A263" s="1850" t="s">
        <v>2257</v>
      </c>
      <c r="B263" s="1850" t="s">
        <v>16</v>
      </c>
      <c r="C263" s="1850" t="s">
        <v>2890</v>
      </c>
      <c r="D263" s="1850" t="s">
        <v>2891</v>
      </c>
      <c r="E263" s="1850" t="s">
        <v>2892</v>
      </c>
      <c r="F263" s="1850" t="s">
        <v>2294</v>
      </c>
      <c r="G263" s="1850" t="s">
        <v>28</v>
      </c>
      <c r="H263" s="1850" t="s">
        <v>28</v>
      </c>
      <c r="I263" s="1850" t="s">
        <v>898</v>
      </c>
    </row>
    <row customHeight="1" ht="11.25">
      <c r="A264" s="1850" t="s">
        <v>2257</v>
      </c>
      <c r="B264" s="1850" t="s">
        <v>16</v>
      </c>
      <c r="C264" s="1850" t="s">
        <v>2901</v>
      </c>
      <c r="D264" s="1850" t="s">
        <v>2902</v>
      </c>
      <c r="E264" s="1850" t="s">
        <v>2865</v>
      </c>
      <c r="F264" s="1850" t="s">
        <v>2903</v>
      </c>
      <c r="G264" s="1850" t="s">
        <v>28</v>
      </c>
      <c r="H264" s="1850" t="s">
        <v>2904</v>
      </c>
      <c r="I264" s="1850" t="s">
        <v>898</v>
      </c>
    </row>
    <row customHeight="1" ht="11.25">
      <c r="A265" s="1850" t="s">
        <v>2257</v>
      </c>
      <c r="B265" s="1850" t="s">
        <v>16</v>
      </c>
      <c r="C265" s="1850" t="s">
        <v>2911</v>
      </c>
      <c r="D265" s="1850" t="s">
        <v>2912</v>
      </c>
      <c r="E265" s="1850" t="s">
        <v>2324</v>
      </c>
      <c r="F265" s="1850" t="s">
        <v>2913</v>
      </c>
      <c r="G265" s="1850" t="s">
        <v>28</v>
      </c>
      <c r="H265" s="1850" t="s">
        <v>28</v>
      </c>
      <c r="I265" s="1850" t="s">
        <v>898</v>
      </c>
    </row>
    <row customHeight="1" ht="11.25">
      <c r="A266" s="1850" t="s">
        <v>2257</v>
      </c>
      <c r="B266" s="1850" t="s">
        <v>16</v>
      </c>
      <c r="C266" s="1850" t="s">
        <v>2914</v>
      </c>
      <c r="D266" s="1850" t="s">
        <v>2915</v>
      </c>
      <c r="E266" s="1850" t="s">
        <v>2647</v>
      </c>
      <c r="F266" s="1850" t="s">
        <v>2916</v>
      </c>
      <c r="G266" s="1850" t="s">
        <v>28</v>
      </c>
      <c r="H266" s="1850" t="s">
        <v>28</v>
      </c>
      <c r="I266" s="1850" t="s">
        <v>898</v>
      </c>
    </row>
    <row customHeight="1" ht="11.25">
      <c r="A267" s="1850" t="s">
        <v>2257</v>
      </c>
      <c r="B267" s="1850" t="s">
        <v>16</v>
      </c>
      <c r="C267" s="1850" t="s">
        <v>2924</v>
      </c>
      <c r="D267" s="1850" t="s">
        <v>2925</v>
      </c>
      <c r="E267" s="1850" t="s">
        <v>2926</v>
      </c>
      <c r="F267" s="1850" t="s">
        <v>2504</v>
      </c>
      <c r="G267" s="1850" t="s">
        <v>28</v>
      </c>
      <c r="H267" s="1850" t="s">
        <v>28</v>
      </c>
      <c r="I267" s="1850" t="s">
        <v>898</v>
      </c>
    </row>
    <row customHeight="1" ht="11.25">
      <c r="A268" s="1850" t="s">
        <v>2257</v>
      </c>
      <c r="B268" s="1850" t="s">
        <v>16</v>
      </c>
      <c r="C268" s="1850" t="s">
        <v>2927</v>
      </c>
      <c r="D268" s="1850" t="s">
        <v>2928</v>
      </c>
      <c r="E268" s="1850" t="s">
        <v>2929</v>
      </c>
      <c r="F268" s="1850" t="s">
        <v>2344</v>
      </c>
      <c r="G268" s="1850" t="s">
        <v>28</v>
      </c>
      <c r="H268" s="1850" t="s">
        <v>28</v>
      </c>
      <c r="I268" s="1850" t="s">
        <v>898</v>
      </c>
    </row>
    <row customHeight="1" ht="11.25">
      <c r="A269" s="1850" t="s">
        <v>2257</v>
      </c>
      <c r="B269" s="1850" t="s">
        <v>16</v>
      </c>
      <c r="C269" s="1850" t="s">
        <v>2262</v>
      </c>
      <c r="D269" s="1850" t="s">
        <v>2263</v>
      </c>
      <c r="E269" s="1850" t="s">
        <v>2264</v>
      </c>
      <c r="F269" s="1850" t="s">
        <v>2265</v>
      </c>
      <c r="G269" s="1850" t="s">
        <v>28</v>
      </c>
      <c r="H269" s="1850" t="s">
        <v>28</v>
      </c>
      <c r="I269" s="1850" t="s">
        <v>858</v>
      </c>
    </row>
    <row customHeight="1" ht="11.25">
      <c r="A270" s="1850" t="s">
        <v>2257</v>
      </c>
      <c r="B270" s="1850" t="s">
        <v>16</v>
      </c>
      <c r="C270" s="1850" t="s">
        <v>2266</v>
      </c>
      <c r="D270" s="1850" t="s">
        <v>2267</v>
      </c>
      <c r="E270" s="1850" t="s">
        <v>2268</v>
      </c>
      <c r="F270" s="1850" t="s">
        <v>2269</v>
      </c>
      <c r="G270" s="1850" t="s">
        <v>28</v>
      </c>
      <c r="H270" s="1850" t="s">
        <v>28</v>
      </c>
      <c r="I270" s="1850" t="s">
        <v>858</v>
      </c>
    </row>
    <row customHeight="1" ht="11.25">
      <c r="A271" s="1850" t="s">
        <v>2257</v>
      </c>
      <c r="B271" s="1850" t="s">
        <v>16</v>
      </c>
      <c r="C271" s="1850" t="s">
        <v>2282</v>
      </c>
      <c r="D271" s="1850" t="s">
        <v>2283</v>
      </c>
      <c r="E271" s="1850" t="s">
        <v>2284</v>
      </c>
      <c r="F271" s="1850" t="s">
        <v>2285</v>
      </c>
      <c r="G271" s="1850" t="s">
        <v>2286</v>
      </c>
      <c r="H271" s="1850" t="s">
        <v>28</v>
      </c>
      <c r="I271" s="1850" t="s">
        <v>858</v>
      </c>
    </row>
    <row customHeight="1" ht="11.25">
      <c r="A272" s="1850" t="s">
        <v>2257</v>
      </c>
      <c r="B272" s="1850" t="s">
        <v>16</v>
      </c>
      <c r="C272" s="1850" t="s">
        <v>2291</v>
      </c>
      <c r="D272" s="1850" t="s">
        <v>2292</v>
      </c>
      <c r="E272" s="1850" t="s">
        <v>2293</v>
      </c>
      <c r="F272" s="1850" t="s">
        <v>2294</v>
      </c>
      <c r="G272" s="1850" t="s">
        <v>2295</v>
      </c>
      <c r="H272" s="1850" t="s">
        <v>28</v>
      </c>
      <c r="I272" s="1850" t="s">
        <v>858</v>
      </c>
    </row>
    <row customHeight="1" ht="11.25">
      <c r="A273" s="1850" t="s">
        <v>2257</v>
      </c>
      <c r="B273" s="1850" t="s">
        <v>16</v>
      </c>
      <c r="C273" s="1850" t="s">
        <v>2936</v>
      </c>
      <c r="D273" s="1850" t="s">
        <v>2937</v>
      </c>
      <c r="E273" s="1850" t="s">
        <v>2938</v>
      </c>
      <c r="F273" s="1850" t="s">
        <v>2336</v>
      </c>
      <c r="G273" s="1850" t="s">
        <v>2939</v>
      </c>
      <c r="H273" s="1850" t="s">
        <v>28</v>
      </c>
      <c r="I273" s="1850" t="s">
        <v>858</v>
      </c>
    </row>
    <row customHeight="1" ht="11.25">
      <c r="A274" s="1850" t="s">
        <v>2257</v>
      </c>
      <c r="B274" s="1850" t="s">
        <v>16</v>
      </c>
      <c r="C274" s="1850" t="s">
        <v>2940</v>
      </c>
      <c r="D274" s="1850" t="s">
        <v>2297</v>
      </c>
      <c r="E274" s="1850" t="s">
        <v>2298</v>
      </c>
      <c r="F274" s="1850" t="s">
        <v>2941</v>
      </c>
      <c r="G274" s="1850" t="s">
        <v>2942</v>
      </c>
      <c r="H274" s="1850" t="s">
        <v>28</v>
      </c>
      <c r="I274" s="1850" t="s">
        <v>858</v>
      </c>
    </row>
    <row customHeight="1" ht="11.25">
      <c r="A275" s="1850" t="s">
        <v>2257</v>
      </c>
      <c r="B275" s="1850" t="s">
        <v>16</v>
      </c>
      <c r="C275" s="1850" t="s">
        <v>2296</v>
      </c>
      <c r="D275" s="1850" t="s">
        <v>2297</v>
      </c>
      <c r="E275" s="1850" t="s">
        <v>2298</v>
      </c>
      <c r="F275" s="1850" t="s">
        <v>2299</v>
      </c>
      <c r="G275" s="1850" t="s">
        <v>28</v>
      </c>
      <c r="H275" s="1850" t="s">
        <v>28</v>
      </c>
      <c r="I275" s="1850" t="s">
        <v>858</v>
      </c>
    </row>
    <row customHeight="1" ht="11.25">
      <c r="A276" s="1850" t="s">
        <v>2257</v>
      </c>
      <c r="B276" s="1850" t="s">
        <v>16</v>
      </c>
      <c r="C276" s="1850" t="s">
        <v>2300</v>
      </c>
      <c r="D276" s="1850" t="s">
        <v>2301</v>
      </c>
      <c r="E276" s="1850" t="s">
        <v>2302</v>
      </c>
      <c r="F276" s="1850" t="s">
        <v>2273</v>
      </c>
      <c r="G276" s="1850" t="s">
        <v>2303</v>
      </c>
      <c r="H276" s="1850" t="s">
        <v>28</v>
      </c>
      <c r="I276" s="1850" t="s">
        <v>858</v>
      </c>
    </row>
    <row customHeight="1" ht="11.25">
      <c r="A277" s="1850" t="s">
        <v>2257</v>
      </c>
      <c r="B277" s="1850" t="s">
        <v>16</v>
      </c>
      <c r="C277" s="1850" t="s">
        <v>2313</v>
      </c>
      <c r="D277" s="1850" t="s">
        <v>2314</v>
      </c>
      <c r="E277" s="1850" t="s">
        <v>2315</v>
      </c>
      <c r="F277" s="1850" t="s">
        <v>2316</v>
      </c>
      <c r="G277" s="1850" t="s">
        <v>2317</v>
      </c>
      <c r="H277" s="1850" t="s">
        <v>28</v>
      </c>
      <c r="I277" s="1850" t="s">
        <v>858</v>
      </c>
    </row>
    <row customHeight="1" ht="11.25">
      <c r="A278" s="1850" t="s">
        <v>2257</v>
      </c>
      <c r="B278" s="1850" t="s">
        <v>16</v>
      </c>
      <c r="C278" s="1850" t="s">
        <v>2322</v>
      </c>
      <c r="D278" s="1850" t="s">
        <v>2323</v>
      </c>
      <c r="E278" s="1850" t="s">
        <v>2324</v>
      </c>
      <c r="F278" s="1850" t="s">
        <v>2273</v>
      </c>
      <c r="G278" s="1850" t="s">
        <v>28</v>
      </c>
      <c r="H278" s="1850" t="s">
        <v>28</v>
      </c>
      <c r="I278" s="1850" t="s">
        <v>858</v>
      </c>
    </row>
    <row customHeight="1" ht="11.25">
      <c r="A279" s="1850" t="s">
        <v>2257</v>
      </c>
      <c r="B279" s="1850" t="s">
        <v>16</v>
      </c>
      <c r="C279" s="1850" t="s">
        <v>2325</v>
      </c>
      <c r="D279" s="1850" t="s">
        <v>2326</v>
      </c>
      <c r="E279" s="1850" t="s">
        <v>2327</v>
      </c>
      <c r="F279" s="1850" t="s">
        <v>2328</v>
      </c>
      <c r="G279" s="1850" t="s">
        <v>28</v>
      </c>
      <c r="H279" s="1850" t="s">
        <v>28</v>
      </c>
      <c r="I279" s="1850" t="s">
        <v>858</v>
      </c>
    </row>
    <row customHeight="1" ht="11.25">
      <c r="A280" s="1850" t="s">
        <v>2257</v>
      </c>
      <c r="B280" s="1850" t="s">
        <v>16</v>
      </c>
      <c r="C280" s="1850" t="s">
        <v>2943</v>
      </c>
      <c r="D280" s="1850" t="s">
        <v>2944</v>
      </c>
      <c r="E280" s="1850" t="s">
        <v>2945</v>
      </c>
      <c r="F280" s="1850" t="s">
        <v>2431</v>
      </c>
      <c r="G280" s="1850" t="s">
        <v>2946</v>
      </c>
      <c r="H280" s="1850" t="s">
        <v>28</v>
      </c>
      <c r="I280" s="1850" t="s">
        <v>858</v>
      </c>
    </row>
    <row customHeight="1" ht="11.25">
      <c r="A281" s="1850" t="s">
        <v>2257</v>
      </c>
      <c r="B281" s="1850" t="s">
        <v>16</v>
      </c>
      <c r="C281" s="1850" t="s">
        <v>2947</v>
      </c>
      <c r="D281" s="1850" t="s">
        <v>2948</v>
      </c>
      <c r="E281" s="1850" t="s">
        <v>2949</v>
      </c>
      <c r="F281" s="1850" t="s">
        <v>2349</v>
      </c>
      <c r="G281" s="1850" t="s">
        <v>28</v>
      </c>
      <c r="H281" s="1850" t="s">
        <v>28</v>
      </c>
      <c r="I281" s="1850" t="s">
        <v>858</v>
      </c>
    </row>
    <row customHeight="1" ht="11.25">
      <c r="A282" s="1850" t="s">
        <v>2257</v>
      </c>
      <c r="B282" s="1850" t="s">
        <v>16</v>
      </c>
      <c r="C282" s="1850" t="s">
        <v>2350</v>
      </c>
      <c r="D282" s="1850" t="s">
        <v>2351</v>
      </c>
      <c r="E282" s="1850" t="s">
        <v>2352</v>
      </c>
      <c r="F282" s="1850" t="s">
        <v>2290</v>
      </c>
      <c r="G282" s="1850" t="s">
        <v>2353</v>
      </c>
      <c r="H282" s="1850" t="s">
        <v>28</v>
      </c>
      <c r="I282" s="1850" t="s">
        <v>858</v>
      </c>
    </row>
    <row customHeight="1" ht="11.25">
      <c r="A283" s="1850" t="s">
        <v>2257</v>
      </c>
      <c r="B283" s="1850" t="s">
        <v>16</v>
      </c>
      <c r="C283" s="1850" t="s">
        <v>2358</v>
      </c>
      <c r="D283" s="1850" t="s">
        <v>2359</v>
      </c>
      <c r="E283" s="1850" t="s">
        <v>2360</v>
      </c>
      <c r="F283" s="1850" t="s">
        <v>2344</v>
      </c>
      <c r="G283" s="1850" t="s">
        <v>28</v>
      </c>
      <c r="H283" s="1850" t="s">
        <v>28</v>
      </c>
      <c r="I283" s="1850" t="s">
        <v>858</v>
      </c>
    </row>
    <row customHeight="1" ht="11.25">
      <c r="A284" s="1850" t="s">
        <v>2257</v>
      </c>
      <c r="B284" s="1850" t="s">
        <v>16</v>
      </c>
      <c r="C284" s="1850" t="s">
        <v>2366</v>
      </c>
      <c r="D284" s="1850" t="s">
        <v>2367</v>
      </c>
      <c r="E284" s="1850" t="s">
        <v>2368</v>
      </c>
      <c r="F284" s="1850" t="s">
        <v>2369</v>
      </c>
      <c r="G284" s="1850" t="s">
        <v>2370</v>
      </c>
      <c r="H284" s="1850" t="s">
        <v>28</v>
      </c>
      <c r="I284" s="1850" t="s">
        <v>858</v>
      </c>
    </row>
    <row customHeight="1" ht="11.25">
      <c r="A285" s="1850" t="s">
        <v>2257</v>
      </c>
      <c r="B285" s="1850" t="s">
        <v>16</v>
      </c>
      <c r="C285" s="1850" t="s">
        <v>2378</v>
      </c>
      <c r="D285" s="1850" t="s">
        <v>2379</v>
      </c>
      <c r="E285" s="1850" t="s">
        <v>2380</v>
      </c>
      <c r="F285" s="1850" t="s">
        <v>2381</v>
      </c>
      <c r="G285" s="1850" t="s">
        <v>28</v>
      </c>
      <c r="H285" s="1850" t="s">
        <v>28</v>
      </c>
      <c r="I285" s="1850" t="s">
        <v>858</v>
      </c>
    </row>
    <row customHeight="1" ht="11.25">
      <c r="A286" s="1850" t="s">
        <v>2257</v>
      </c>
      <c r="B286" s="1850" t="s">
        <v>16</v>
      </c>
      <c r="C286" s="1850" t="s">
        <v>2390</v>
      </c>
      <c r="D286" s="1850" t="s">
        <v>2391</v>
      </c>
      <c r="E286" s="1850" t="s">
        <v>2392</v>
      </c>
      <c r="F286" s="1850" t="s">
        <v>2393</v>
      </c>
      <c r="G286" s="1850" t="s">
        <v>2394</v>
      </c>
      <c r="H286" s="1850" t="s">
        <v>28</v>
      </c>
      <c r="I286" s="1850" t="s">
        <v>858</v>
      </c>
    </row>
    <row customHeight="1" ht="11.25">
      <c r="A287" s="1850" t="s">
        <v>2257</v>
      </c>
      <c r="B287" s="1850" t="s">
        <v>16</v>
      </c>
      <c r="C287" s="1850" t="s">
        <v>2950</v>
      </c>
      <c r="D287" s="1850" t="s">
        <v>2951</v>
      </c>
      <c r="E287" s="1850" t="s">
        <v>2320</v>
      </c>
      <c r="F287" s="1850" t="s">
        <v>2273</v>
      </c>
      <c r="G287" s="1850" t="s">
        <v>2952</v>
      </c>
      <c r="H287" s="1850" t="s">
        <v>28</v>
      </c>
      <c r="I287" s="1850" t="s">
        <v>858</v>
      </c>
    </row>
    <row customHeight="1" ht="11.25">
      <c r="A288" s="1850" t="s">
        <v>2257</v>
      </c>
      <c r="B288" s="1850" t="s">
        <v>16</v>
      </c>
      <c r="C288" s="1850" t="s">
        <v>2411</v>
      </c>
      <c r="D288" s="1850" t="s">
        <v>2412</v>
      </c>
      <c r="E288" s="1850" t="s">
        <v>2413</v>
      </c>
      <c r="F288" s="1850" t="s">
        <v>2414</v>
      </c>
      <c r="G288" s="1850" t="s">
        <v>28</v>
      </c>
      <c r="H288" s="1850" t="s">
        <v>28</v>
      </c>
      <c r="I288" s="1850" t="s">
        <v>858</v>
      </c>
    </row>
    <row customHeight="1" ht="11.25">
      <c r="A289" s="1850" t="s">
        <v>2257</v>
      </c>
      <c r="B289" s="1850" t="s">
        <v>16</v>
      </c>
      <c r="C289" s="1850" t="s">
        <v>2423</v>
      </c>
      <c r="D289" s="1850" t="s">
        <v>2424</v>
      </c>
      <c r="E289" s="1850" t="s">
        <v>2425</v>
      </c>
      <c r="F289" s="1850" t="s">
        <v>2426</v>
      </c>
      <c r="G289" s="1850" t="s">
        <v>2427</v>
      </c>
      <c r="H289" s="1850" t="s">
        <v>28</v>
      </c>
      <c r="I289" s="1850" t="s">
        <v>858</v>
      </c>
    </row>
    <row customHeight="1" ht="11.25">
      <c r="A290" s="1850" t="s">
        <v>2257</v>
      </c>
      <c r="B290" s="1850" t="s">
        <v>16</v>
      </c>
      <c r="C290" s="1850" t="s">
        <v>2432</v>
      </c>
      <c r="D290" s="1850" t="s">
        <v>2433</v>
      </c>
      <c r="E290" s="1850" t="s">
        <v>2434</v>
      </c>
      <c r="F290" s="1850" t="s">
        <v>2426</v>
      </c>
      <c r="G290" s="1850" t="s">
        <v>2435</v>
      </c>
      <c r="H290" s="1850" t="s">
        <v>28</v>
      </c>
      <c r="I290" s="1850" t="s">
        <v>858</v>
      </c>
    </row>
    <row customHeight="1" ht="11.25">
      <c r="A291" s="1850" t="s">
        <v>2257</v>
      </c>
      <c r="B291" s="1850" t="s">
        <v>16</v>
      </c>
      <c r="C291" s="1850" t="s">
        <v>2953</v>
      </c>
      <c r="D291" s="1850" t="s">
        <v>2954</v>
      </c>
      <c r="E291" s="1850" t="s">
        <v>2955</v>
      </c>
      <c r="F291" s="1850" t="s">
        <v>2344</v>
      </c>
      <c r="G291" s="1850" t="s">
        <v>28</v>
      </c>
      <c r="H291" s="1850" t="s">
        <v>28</v>
      </c>
      <c r="I291" s="1850" t="s">
        <v>858</v>
      </c>
    </row>
    <row customHeight="1" ht="11.25">
      <c r="A292" s="1850" t="s">
        <v>2257</v>
      </c>
      <c r="B292" s="1850" t="s">
        <v>16</v>
      </c>
      <c r="C292" s="1850" t="s">
        <v>2436</v>
      </c>
      <c r="D292" s="1850" t="s">
        <v>2437</v>
      </c>
      <c r="E292" s="1850" t="s">
        <v>2438</v>
      </c>
      <c r="F292" s="1850" t="s">
        <v>2285</v>
      </c>
      <c r="G292" s="1850" t="s">
        <v>28</v>
      </c>
      <c r="H292" s="1850" t="s">
        <v>28</v>
      </c>
      <c r="I292" s="1850" t="s">
        <v>858</v>
      </c>
    </row>
    <row customHeight="1" ht="11.25">
      <c r="A293" s="1850" t="s">
        <v>2257</v>
      </c>
      <c r="B293" s="1850" t="s">
        <v>16</v>
      </c>
      <c r="C293" s="1850" t="s">
        <v>2439</v>
      </c>
      <c r="D293" s="1850" t="s">
        <v>2440</v>
      </c>
      <c r="E293" s="1850" t="s">
        <v>2441</v>
      </c>
      <c r="F293" s="1850" t="s">
        <v>2285</v>
      </c>
      <c r="G293" s="1850" t="s">
        <v>28</v>
      </c>
      <c r="H293" s="1850" t="s">
        <v>28</v>
      </c>
      <c r="I293" s="1850" t="s">
        <v>858</v>
      </c>
    </row>
    <row customHeight="1" ht="11.25">
      <c r="A294" s="1850" t="s">
        <v>2257</v>
      </c>
      <c r="B294" s="1850" t="s">
        <v>16</v>
      </c>
      <c r="C294" s="1850" t="s">
        <v>2442</v>
      </c>
      <c r="D294" s="1850" t="s">
        <v>2443</v>
      </c>
      <c r="E294" s="1850" t="s">
        <v>2444</v>
      </c>
      <c r="F294" s="1850" t="s">
        <v>2316</v>
      </c>
      <c r="G294" s="1850" t="s">
        <v>28</v>
      </c>
      <c r="H294" s="1850" t="s">
        <v>28</v>
      </c>
      <c r="I294" s="1850" t="s">
        <v>858</v>
      </c>
    </row>
    <row customHeight="1" ht="11.25">
      <c r="A295" s="1850" t="s">
        <v>2257</v>
      </c>
      <c r="B295" s="1850" t="s">
        <v>16</v>
      </c>
      <c r="C295" s="1850" t="s">
        <v>2445</v>
      </c>
      <c r="D295" s="1850" t="s">
        <v>2446</v>
      </c>
      <c r="E295" s="1850" t="s">
        <v>2447</v>
      </c>
      <c r="F295" s="1850" t="s">
        <v>2448</v>
      </c>
      <c r="G295" s="1850" t="s">
        <v>2449</v>
      </c>
      <c r="H295" s="1850" t="s">
        <v>28</v>
      </c>
      <c r="I295" s="1850" t="s">
        <v>858</v>
      </c>
    </row>
    <row customHeight="1" ht="11.25">
      <c r="A296" s="1850" t="s">
        <v>2257</v>
      </c>
      <c r="B296" s="1850" t="s">
        <v>16</v>
      </c>
      <c r="C296" s="1850" t="s">
        <v>2450</v>
      </c>
      <c r="D296" s="1850" t="s">
        <v>2451</v>
      </c>
      <c r="E296" s="1850" t="s">
        <v>2452</v>
      </c>
      <c r="F296" s="1850" t="s">
        <v>2448</v>
      </c>
      <c r="G296" s="1850" t="s">
        <v>2453</v>
      </c>
      <c r="H296" s="1850" t="s">
        <v>28</v>
      </c>
      <c r="I296" s="1850" t="s">
        <v>858</v>
      </c>
    </row>
    <row customHeight="1" ht="11.25">
      <c r="A297" s="1850" t="s">
        <v>2257</v>
      </c>
      <c r="B297" s="1850" t="s">
        <v>16</v>
      </c>
      <c r="C297" s="1850" t="s">
        <v>2457</v>
      </c>
      <c r="D297" s="1850" t="s">
        <v>2458</v>
      </c>
      <c r="E297" s="1850" t="s">
        <v>2459</v>
      </c>
      <c r="F297" s="1850" t="s">
        <v>2328</v>
      </c>
      <c r="G297" s="1850" t="s">
        <v>28</v>
      </c>
      <c r="H297" s="1850" t="s">
        <v>28</v>
      </c>
      <c r="I297" s="1850" t="s">
        <v>858</v>
      </c>
    </row>
    <row customHeight="1" ht="11.25">
      <c r="A298" s="1850" t="s">
        <v>2257</v>
      </c>
      <c r="B298" s="1850" t="s">
        <v>16</v>
      </c>
      <c r="C298" s="1850" t="s">
        <v>2460</v>
      </c>
      <c r="D298" s="1850" t="s">
        <v>2461</v>
      </c>
      <c r="E298" s="1850" t="s">
        <v>2462</v>
      </c>
      <c r="F298" s="1850" t="s">
        <v>2316</v>
      </c>
      <c r="G298" s="1850" t="s">
        <v>2463</v>
      </c>
      <c r="H298" s="1850" t="s">
        <v>28</v>
      </c>
      <c r="I298" s="1850" t="s">
        <v>858</v>
      </c>
    </row>
    <row customHeight="1" ht="11.25">
      <c r="A299" s="1850" t="s">
        <v>2257</v>
      </c>
      <c r="B299" s="1850" t="s">
        <v>16</v>
      </c>
      <c r="C299" s="1850" t="s">
        <v>2472</v>
      </c>
      <c r="D299" s="1850" t="s">
        <v>2473</v>
      </c>
      <c r="E299" s="1850" t="s">
        <v>2474</v>
      </c>
      <c r="F299" s="1850" t="s">
        <v>2273</v>
      </c>
      <c r="G299" s="1850" t="s">
        <v>2475</v>
      </c>
      <c r="H299" s="1850" t="s">
        <v>28</v>
      </c>
      <c r="I299" s="1850" t="s">
        <v>858</v>
      </c>
    </row>
    <row customHeight="1" ht="11.25">
      <c r="A300" s="1850" t="s">
        <v>2257</v>
      </c>
      <c r="B300" s="1850" t="s">
        <v>16</v>
      </c>
      <c r="C300" s="1850" t="s">
        <v>2476</v>
      </c>
      <c r="D300" s="1850" t="s">
        <v>2477</v>
      </c>
      <c r="E300" s="1850" t="s">
        <v>2478</v>
      </c>
      <c r="F300" s="1850" t="s">
        <v>2479</v>
      </c>
      <c r="G300" s="1850" t="s">
        <v>28</v>
      </c>
      <c r="H300" s="1850" t="s">
        <v>28</v>
      </c>
      <c r="I300" s="1850" t="s">
        <v>858</v>
      </c>
    </row>
    <row customHeight="1" ht="11.25">
      <c r="A301" s="1850" t="s">
        <v>2257</v>
      </c>
      <c r="B301" s="1850" t="s">
        <v>16</v>
      </c>
      <c r="C301" s="1850" t="s">
        <v>2480</v>
      </c>
      <c r="D301" s="1850" t="s">
        <v>2481</v>
      </c>
      <c r="E301" s="1850" t="s">
        <v>2482</v>
      </c>
      <c r="F301" s="1850" t="s">
        <v>2426</v>
      </c>
      <c r="G301" s="1850" t="s">
        <v>28</v>
      </c>
      <c r="H301" s="1850" t="s">
        <v>28</v>
      </c>
      <c r="I301" s="1850" t="s">
        <v>858</v>
      </c>
    </row>
    <row customHeight="1" ht="11.25">
      <c r="A302" s="1850" t="s">
        <v>2257</v>
      </c>
      <c r="B302" s="1850" t="s">
        <v>16</v>
      </c>
      <c r="C302" s="1850" t="s">
        <v>2483</v>
      </c>
      <c r="D302" s="1850" t="s">
        <v>2484</v>
      </c>
      <c r="E302" s="1850" t="s">
        <v>2485</v>
      </c>
      <c r="F302" s="1850" t="s">
        <v>2486</v>
      </c>
      <c r="G302" s="1850" t="s">
        <v>28</v>
      </c>
      <c r="H302" s="1850" t="s">
        <v>28</v>
      </c>
      <c r="I302" s="1850" t="s">
        <v>858</v>
      </c>
    </row>
    <row customHeight="1" ht="11.25">
      <c r="A303" s="1850" t="s">
        <v>2257</v>
      </c>
      <c r="B303" s="1850" t="s">
        <v>16</v>
      </c>
      <c r="C303" s="1850" t="s">
        <v>2487</v>
      </c>
      <c r="D303" s="1850" t="s">
        <v>2488</v>
      </c>
      <c r="E303" s="1850" t="s">
        <v>2489</v>
      </c>
      <c r="F303" s="1850" t="s">
        <v>2426</v>
      </c>
      <c r="G303" s="1850" t="s">
        <v>28</v>
      </c>
      <c r="H303" s="1850" t="s">
        <v>28</v>
      </c>
      <c r="I303" s="1850" t="s">
        <v>858</v>
      </c>
    </row>
    <row customHeight="1" ht="11.25">
      <c r="A304" s="1850" t="s">
        <v>2257</v>
      </c>
      <c r="B304" s="1850" t="s">
        <v>16</v>
      </c>
      <c r="C304" s="1850" t="s">
        <v>2490</v>
      </c>
      <c r="D304" s="1850" t="s">
        <v>2491</v>
      </c>
      <c r="E304" s="1850" t="s">
        <v>2492</v>
      </c>
      <c r="F304" s="1850" t="s">
        <v>2493</v>
      </c>
      <c r="G304" s="1850" t="s">
        <v>28</v>
      </c>
      <c r="H304" s="1850" t="s">
        <v>28</v>
      </c>
      <c r="I304" s="1850" t="s">
        <v>858</v>
      </c>
    </row>
    <row customHeight="1" ht="11.25">
      <c r="A305" s="1850" t="s">
        <v>2257</v>
      </c>
      <c r="B305" s="1850" t="s">
        <v>16</v>
      </c>
      <c r="C305" s="1850" t="s">
        <v>2494</v>
      </c>
      <c r="D305" s="1850" t="s">
        <v>2495</v>
      </c>
      <c r="E305" s="1850" t="s">
        <v>2496</v>
      </c>
      <c r="F305" s="1850" t="s">
        <v>2265</v>
      </c>
      <c r="G305" s="1850" t="s">
        <v>2497</v>
      </c>
      <c r="H305" s="1850" t="s">
        <v>28</v>
      </c>
      <c r="I305" s="1850" t="s">
        <v>858</v>
      </c>
    </row>
    <row customHeight="1" ht="11.25">
      <c r="A306" s="1850" t="s">
        <v>2257</v>
      </c>
      <c r="B306" s="1850" t="s">
        <v>16</v>
      </c>
      <c r="C306" s="1850" t="s">
        <v>2498</v>
      </c>
      <c r="D306" s="1850" t="s">
        <v>2499</v>
      </c>
      <c r="E306" s="1850" t="s">
        <v>2500</v>
      </c>
      <c r="F306" s="1850" t="s">
        <v>2265</v>
      </c>
      <c r="G306" s="1850" t="s">
        <v>28</v>
      </c>
      <c r="H306" s="1850" t="s">
        <v>28</v>
      </c>
      <c r="I306" s="1850" t="s">
        <v>858</v>
      </c>
    </row>
    <row customHeight="1" ht="11.25">
      <c r="A307" s="1850" t="s">
        <v>2257</v>
      </c>
      <c r="B307" s="1850" t="s">
        <v>16</v>
      </c>
      <c r="C307" s="1850" t="s">
        <v>2501</v>
      </c>
      <c r="D307" s="1850" t="s">
        <v>2502</v>
      </c>
      <c r="E307" s="1850" t="s">
        <v>2503</v>
      </c>
      <c r="F307" s="1850" t="s">
        <v>2504</v>
      </c>
      <c r="G307" s="1850" t="s">
        <v>28</v>
      </c>
      <c r="H307" s="1850" t="s">
        <v>28</v>
      </c>
      <c r="I307" s="1850" t="s">
        <v>858</v>
      </c>
    </row>
    <row customHeight="1" ht="11.25">
      <c r="A308" s="1850" t="s">
        <v>2257</v>
      </c>
      <c r="B308" s="1850" t="s">
        <v>16</v>
      </c>
      <c r="C308" s="1850" t="s">
        <v>2505</v>
      </c>
      <c r="D308" s="1850" t="s">
        <v>2506</v>
      </c>
      <c r="E308" s="1850" t="s">
        <v>2507</v>
      </c>
      <c r="F308" s="1850" t="s">
        <v>2265</v>
      </c>
      <c r="G308" s="1850" t="s">
        <v>2508</v>
      </c>
      <c r="H308" s="1850" t="s">
        <v>28</v>
      </c>
      <c r="I308" s="1850" t="s">
        <v>858</v>
      </c>
    </row>
    <row customHeight="1" ht="11.25">
      <c r="A309" s="1850" t="s">
        <v>2257</v>
      </c>
      <c r="B309" s="1850" t="s">
        <v>16</v>
      </c>
      <c r="C309" s="1850" t="s">
        <v>2513</v>
      </c>
      <c r="D309" s="1850" t="s">
        <v>2514</v>
      </c>
      <c r="E309" s="1850" t="s">
        <v>2515</v>
      </c>
      <c r="F309" s="1850" t="s">
        <v>2265</v>
      </c>
      <c r="G309" s="1850" t="s">
        <v>2508</v>
      </c>
      <c r="H309" s="1850" t="s">
        <v>28</v>
      </c>
      <c r="I309" s="1850" t="s">
        <v>858</v>
      </c>
    </row>
    <row customHeight="1" ht="11.25">
      <c r="A310" s="1850" t="s">
        <v>2257</v>
      </c>
      <c r="B310" s="1850" t="s">
        <v>16</v>
      </c>
      <c r="C310" s="1850" t="s">
        <v>2516</v>
      </c>
      <c r="D310" s="1850" t="s">
        <v>2517</v>
      </c>
      <c r="E310" s="1850" t="s">
        <v>2518</v>
      </c>
      <c r="F310" s="1850" t="s">
        <v>2328</v>
      </c>
      <c r="G310" s="1850" t="s">
        <v>28</v>
      </c>
      <c r="H310" s="1850" t="s">
        <v>28</v>
      </c>
      <c r="I310" s="1850" t="s">
        <v>858</v>
      </c>
    </row>
    <row customHeight="1" ht="11.25">
      <c r="A311" s="1850" t="s">
        <v>2257</v>
      </c>
      <c r="B311" s="1850" t="s">
        <v>16</v>
      </c>
      <c r="C311" s="1850" t="s">
        <v>2519</v>
      </c>
      <c r="D311" s="1850" t="s">
        <v>2520</v>
      </c>
      <c r="E311" s="1850" t="s">
        <v>2521</v>
      </c>
      <c r="F311" s="1850" t="s">
        <v>2290</v>
      </c>
      <c r="G311" s="1850" t="s">
        <v>2522</v>
      </c>
      <c r="H311" s="1850" t="s">
        <v>28</v>
      </c>
      <c r="I311" s="1850" t="s">
        <v>858</v>
      </c>
    </row>
    <row customHeight="1" ht="11.25">
      <c r="A312" s="1850" t="s">
        <v>2257</v>
      </c>
      <c r="B312" s="1850" t="s">
        <v>16</v>
      </c>
      <c r="C312" s="1850" t="s">
        <v>2956</v>
      </c>
      <c r="D312" s="1850" t="s">
        <v>2957</v>
      </c>
      <c r="E312" s="1850" t="s">
        <v>2958</v>
      </c>
      <c r="F312" s="1850" t="s">
        <v>2273</v>
      </c>
      <c r="G312" s="1850" t="s">
        <v>28</v>
      </c>
      <c r="H312" s="1850" t="s">
        <v>2959</v>
      </c>
      <c r="I312" s="1850" t="s">
        <v>858</v>
      </c>
    </row>
    <row customHeight="1" ht="11.25">
      <c r="A313" s="1850" t="s">
        <v>2257</v>
      </c>
      <c r="B313" s="1850" t="s">
        <v>16</v>
      </c>
      <c r="C313" s="1850" t="s">
        <v>2960</v>
      </c>
      <c r="D313" s="1850" t="s">
        <v>2961</v>
      </c>
      <c r="E313" s="1850" t="s">
        <v>2962</v>
      </c>
      <c r="F313" s="1850" t="s">
        <v>2273</v>
      </c>
      <c r="G313" s="1850" t="s">
        <v>28</v>
      </c>
      <c r="H313" s="1850" t="s">
        <v>2963</v>
      </c>
      <c r="I313" s="1850" t="s">
        <v>858</v>
      </c>
    </row>
    <row customHeight="1" ht="11.25">
      <c r="A314" s="1850" t="s">
        <v>2257</v>
      </c>
      <c r="B314" s="1850" t="s">
        <v>16</v>
      </c>
      <c r="C314" s="1850" t="s">
        <v>2527</v>
      </c>
      <c r="D314" s="1850" t="s">
        <v>2528</v>
      </c>
      <c r="E314" s="1850" t="s">
        <v>2529</v>
      </c>
      <c r="F314" s="1850" t="s">
        <v>2265</v>
      </c>
      <c r="G314" s="1850" t="s">
        <v>2530</v>
      </c>
      <c r="H314" s="1850" t="s">
        <v>28</v>
      </c>
      <c r="I314" s="1850" t="s">
        <v>858</v>
      </c>
    </row>
    <row customHeight="1" ht="11.25">
      <c r="A315" s="1850" t="s">
        <v>2257</v>
      </c>
      <c r="B315" s="1850" t="s">
        <v>16</v>
      </c>
      <c r="C315" s="1850" t="s">
        <v>2531</v>
      </c>
      <c r="D315" s="1850" t="s">
        <v>2532</v>
      </c>
      <c r="E315" s="1850" t="s">
        <v>2533</v>
      </c>
      <c r="F315" s="1850" t="s">
        <v>2534</v>
      </c>
      <c r="G315" s="1850" t="s">
        <v>28</v>
      </c>
      <c r="H315" s="1850" t="s">
        <v>2535</v>
      </c>
      <c r="I315" s="1850" t="s">
        <v>858</v>
      </c>
    </row>
    <row customHeight="1" ht="11.25">
      <c r="A316" s="1850" t="s">
        <v>2257</v>
      </c>
      <c r="B316" s="1850" t="s">
        <v>16</v>
      </c>
      <c r="C316" s="1850" t="s">
        <v>2536</v>
      </c>
      <c r="D316" s="1850" t="s">
        <v>2537</v>
      </c>
      <c r="E316" s="1850" t="s">
        <v>2538</v>
      </c>
      <c r="F316" s="1850" t="s">
        <v>2486</v>
      </c>
      <c r="G316" s="1850" t="s">
        <v>28</v>
      </c>
      <c r="H316" s="1850" t="s">
        <v>28</v>
      </c>
      <c r="I316" s="1850" t="s">
        <v>858</v>
      </c>
    </row>
    <row customHeight="1" ht="11.25">
      <c r="A317" s="1850" t="s">
        <v>2257</v>
      </c>
      <c r="B317" s="1850" t="s">
        <v>16</v>
      </c>
      <c r="C317" s="1850" t="s">
        <v>2553</v>
      </c>
      <c r="D317" s="1850" t="s">
        <v>2554</v>
      </c>
      <c r="E317" s="1850" t="s">
        <v>2555</v>
      </c>
      <c r="F317" s="1850" t="s">
        <v>2431</v>
      </c>
      <c r="G317" s="1850" t="s">
        <v>28</v>
      </c>
      <c r="H317" s="1850" t="s">
        <v>28</v>
      </c>
      <c r="I317" s="1850" t="s">
        <v>858</v>
      </c>
    </row>
    <row customHeight="1" ht="11.25">
      <c r="A318" s="1850" t="s">
        <v>2257</v>
      </c>
      <c r="B318" s="1850" t="s">
        <v>16</v>
      </c>
      <c r="C318" s="1850" t="s">
        <v>2964</v>
      </c>
      <c r="D318" s="1850" t="s">
        <v>2965</v>
      </c>
      <c r="E318" s="1850" t="s">
        <v>2392</v>
      </c>
      <c r="F318" s="1850" t="s">
        <v>2966</v>
      </c>
      <c r="G318" s="1850" t="s">
        <v>28</v>
      </c>
      <c r="H318" s="1850" t="s">
        <v>28</v>
      </c>
      <c r="I318" s="1850" t="s">
        <v>858</v>
      </c>
    </row>
    <row customHeight="1" ht="11.25">
      <c r="A319" s="1850" t="s">
        <v>2257</v>
      </c>
      <c r="B319" s="1850" t="s">
        <v>16</v>
      </c>
      <c r="C319" s="1850" t="s">
        <v>2566</v>
      </c>
      <c r="D319" s="1850" t="s">
        <v>2567</v>
      </c>
      <c r="E319" s="1850" t="s">
        <v>2568</v>
      </c>
      <c r="F319" s="1850" t="s">
        <v>2316</v>
      </c>
      <c r="G319" s="1850" t="s">
        <v>28</v>
      </c>
      <c r="H319" s="1850" t="s">
        <v>28</v>
      </c>
      <c r="I319" s="1850" t="s">
        <v>858</v>
      </c>
    </row>
    <row customHeight="1" ht="11.25">
      <c r="A320" s="1850" t="s">
        <v>2257</v>
      </c>
      <c r="B320" s="1850" t="s">
        <v>16</v>
      </c>
      <c r="C320" s="1850" t="s">
        <v>2967</v>
      </c>
      <c r="D320" s="1850" t="s">
        <v>2968</v>
      </c>
      <c r="E320" s="1850" t="s">
        <v>2969</v>
      </c>
      <c r="F320" s="1850" t="s">
        <v>2332</v>
      </c>
      <c r="G320" s="1850" t="s">
        <v>2970</v>
      </c>
      <c r="H320" s="1850" t="s">
        <v>28</v>
      </c>
      <c r="I320" s="1850" t="s">
        <v>858</v>
      </c>
    </row>
    <row customHeight="1" ht="11.25">
      <c r="A321" s="1850" t="s">
        <v>2257</v>
      </c>
      <c r="B321" s="1850" t="s">
        <v>16</v>
      </c>
      <c r="C321" s="1850" t="s">
        <v>2573</v>
      </c>
      <c r="D321" s="1850" t="s">
        <v>2574</v>
      </c>
      <c r="E321" s="1850" t="s">
        <v>2575</v>
      </c>
      <c r="F321" s="1850" t="s">
        <v>2504</v>
      </c>
      <c r="G321" s="1850" t="s">
        <v>2576</v>
      </c>
      <c r="H321" s="1850" t="s">
        <v>28</v>
      </c>
      <c r="I321" s="1850" t="s">
        <v>858</v>
      </c>
    </row>
    <row customHeight="1" ht="11.25">
      <c r="A322" s="1850" t="s">
        <v>2257</v>
      </c>
      <c r="B322" s="1850" t="s">
        <v>16</v>
      </c>
      <c r="C322" s="1850" t="s">
        <v>2577</v>
      </c>
      <c r="D322" s="1850" t="s">
        <v>2578</v>
      </c>
      <c r="E322" s="1850" t="s">
        <v>2579</v>
      </c>
      <c r="F322" s="1850" t="s">
        <v>2580</v>
      </c>
      <c r="G322" s="1850" t="s">
        <v>2581</v>
      </c>
      <c r="H322" s="1850" t="s">
        <v>28</v>
      </c>
      <c r="I322" s="1850" t="s">
        <v>858</v>
      </c>
    </row>
    <row customHeight="1" ht="11.25">
      <c r="A323" s="1850" t="s">
        <v>2257</v>
      </c>
      <c r="B323" s="1850" t="s">
        <v>16</v>
      </c>
      <c r="C323" s="1850" t="s">
        <v>2582</v>
      </c>
      <c r="D323" s="1850" t="s">
        <v>2578</v>
      </c>
      <c r="E323" s="1850" t="s">
        <v>2579</v>
      </c>
      <c r="F323" s="1850" t="s">
        <v>2583</v>
      </c>
      <c r="G323" s="1850" t="s">
        <v>28</v>
      </c>
      <c r="H323" s="1850" t="s">
        <v>28</v>
      </c>
      <c r="I323" s="1850" t="s">
        <v>858</v>
      </c>
    </row>
    <row customHeight="1" ht="11.25">
      <c r="A324" s="1850" t="s">
        <v>2257</v>
      </c>
      <c r="B324" s="1850" t="s">
        <v>16</v>
      </c>
      <c r="C324" s="1850" t="s">
        <v>2587</v>
      </c>
      <c r="D324" s="1850" t="s">
        <v>2588</v>
      </c>
      <c r="E324" s="1850" t="s">
        <v>2260</v>
      </c>
      <c r="F324" s="1850" t="s">
        <v>2589</v>
      </c>
      <c r="G324" s="1850" t="s">
        <v>28</v>
      </c>
      <c r="H324" s="1850" t="s">
        <v>28</v>
      </c>
      <c r="I324" s="1850" t="s">
        <v>858</v>
      </c>
    </row>
    <row customHeight="1" ht="11.25">
      <c r="A325" s="1850" t="s">
        <v>2257</v>
      </c>
      <c r="B325" s="1850" t="s">
        <v>16</v>
      </c>
      <c r="C325" s="1850" t="s">
        <v>2590</v>
      </c>
      <c r="D325" s="1850" t="s">
        <v>2591</v>
      </c>
      <c r="E325" s="1850" t="s">
        <v>2260</v>
      </c>
      <c r="F325" s="1850" t="s">
        <v>2592</v>
      </c>
      <c r="G325" s="1850" t="s">
        <v>28</v>
      </c>
      <c r="H325" s="1850" t="s">
        <v>28</v>
      </c>
      <c r="I325" s="1850" t="s">
        <v>858</v>
      </c>
    </row>
    <row customHeight="1" ht="11.25">
      <c r="A326" s="1850" t="s">
        <v>2257</v>
      </c>
      <c r="B326" s="1850" t="s">
        <v>16</v>
      </c>
      <c r="C326" s="1850" t="s">
        <v>2593</v>
      </c>
      <c r="D326" s="1850" t="s">
        <v>2594</v>
      </c>
      <c r="E326" s="1850" t="s">
        <v>2260</v>
      </c>
      <c r="F326" s="1850" t="s">
        <v>2595</v>
      </c>
      <c r="G326" s="1850" t="s">
        <v>28</v>
      </c>
      <c r="H326" s="1850" t="s">
        <v>28</v>
      </c>
      <c r="I326" s="1850" t="s">
        <v>858</v>
      </c>
    </row>
    <row customHeight="1" ht="11.25">
      <c r="A327" s="1850" t="s">
        <v>2257</v>
      </c>
      <c r="B327" s="1850" t="s">
        <v>16</v>
      </c>
      <c r="C327" s="1850" t="s">
        <v>2596</v>
      </c>
      <c r="D327" s="1850" t="s">
        <v>2597</v>
      </c>
      <c r="E327" s="1850" t="s">
        <v>2260</v>
      </c>
      <c r="F327" s="1850" t="s">
        <v>2598</v>
      </c>
      <c r="G327" s="1850" t="s">
        <v>28</v>
      </c>
      <c r="H327" s="1850" t="s">
        <v>28</v>
      </c>
      <c r="I327" s="1850" t="s">
        <v>858</v>
      </c>
    </row>
    <row customHeight="1" ht="11.25">
      <c r="A328" s="1850" t="s">
        <v>2257</v>
      </c>
      <c r="B328" s="1850" t="s">
        <v>16</v>
      </c>
      <c r="C328" s="1850" t="s">
        <v>2599</v>
      </c>
      <c r="D328" s="1850" t="s">
        <v>2600</v>
      </c>
      <c r="E328" s="1850" t="s">
        <v>2260</v>
      </c>
      <c r="F328" s="1850" t="s">
        <v>2601</v>
      </c>
      <c r="G328" s="1850" t="s">
        <v>28</v>
      </c>
      <c r="H328" s="1850" t="s">
        <v>28</v>
      </c>
      <c r="I328" s="1850" t="s">
        <v>858</v>
      </c>
    </row>
    <row customHeight="1" ht="11.25">
      <c r="A329" s="1850" t="s">
        <v>2257</v>
      </c>
      <c r="B329" s="1850" t="s">
        <v>16</v>
      </c>
      <c r="C329" s="1850" t="s">
        <v>2602</v>
      </c>
      <c r="D329" s="1850" t="s">
        <v>2603</v>
      </c>
      <c r="E329" s="1850" t="s">
        <v>2260</v>
      </c>
      <c r="F329" s="1850" t="s">
        <v>2604</v>
      </c>
      <c r="G329" s="1850" t="s">
        <v>28</v>
      </c>
      <c r="H329" s="1850" t="s">
        <v>28</v>
      </c>
      <c r="I329" s="1850" t="s">
        <v>858</v>
      </c>
    </row>
    <row customHeight="1" ht="11.25">
      <c r="A330" s="1850" t="s">
        <v>2257</v>
      </c>
      <c r="B330" s="1850" t="s">
        <v>16</v>
      </c>
      <c r="C330" s="1850" t="s">
        <v>2605</v>
      </c>
      <c r="D330" s="1850" t="s">
        <v>2606</v>
      </c>
      <c r="E330" s="1850" t="s">
        <v>2260</v>
      </c>
      <c r="F330" s="1850" t="s">
        <v>2607</v>
      </c>
      <c r="G330" s="1850" t="s">
        <v>28</v>
      </c>
      <c r="H330" s="1850" t="s">
        <v>28</v>
      </c>
      <c r="I330" s="1850" t="s">
        <v>858</v>
      </c>
    </row>
    <row customHeight="1" ht="11.25">
      <c r="A331" s="1850" t="s">
        <v>2257</v>
      </c>
      <c r="B331" s="1850" t="s">
        <v>16</v>
      </c>
      <c r="C331" s="1850" t="s">
        <v>2608</v>
      </c>
      <c r="D331" s="1850" t="s">
        <v>2609</v>
      </c>
      <c r="E331" s="1850" t="s">
        <v>2260</v>
      </c>
      <c r="F331" s="1850" t="s">
        <v>2610</v>
      </c>
      <c r="G331" s="1850" t="s">
        <v>28</v>
      </c>
      <c r="H331" s="1850" t="s">
        <v>28</v>
      </c>
      <c r="I331" s="1850" t="s">
        <v>858</v>
      </c>
    </row>
    <row customHeight="1" ht="11.25">
      <c r="A332" s="1850" t="s">
        <v>2257</v>
      </c>
      <c r="B332" s="1850" t="s">
        <v>16</v>
      </c>
      <c r="C332" s="1850" t="s">
        <v>2611</v>
      </c>
      <c r="D332" s="1850" t="s">
        <v>2612</v>
      </c>
      <c r="E332" s="1850" t="s">
        <v>2260</v>
      </c>
      <c r="F332" s="1850" t="s">
        <v>2613</v>
      </c>
      <c r="G332" s="1850" t="s">
        <v>28</v>
      </c>
      <c r="H332" s="1850" t="s">
        <v>28</v>
      </c>
      <c r="I332" s="1850" t="s">
        <v>858</v>
      </c>
    </row>
    <row customHeight="1" ht="11.25">
      <c r="A333" s="1850" t="s">
        <v>2257</v>
      </c>
      <c r="B333" s="1850" t="s">
        <v>16</v>
      </c>
      <c r="C333" s="1850" t="s">
        <v>2614</v>
      </c>
      <c r="D333" s="1850" t="s">
        <v>2615</v>
      </c>
      <c r="E333" s="1850" t="s">
        <v>2260</v>
      </c>
      <c r="F333" s="1850" t="s">
        <v>2616</v>
      </c>
      <c r="G333" s="1850" t="s">
        <v>28</v>
      </c>
      <c r="H333" s="1850" t="s">
        <v>28</v>
      </c>
      <c r="I333" s="1850" t="s">
        <v>858</v>
      </c>
    </row>
    <row customHeight="1" ht="11.25">
      <c r="A334" s="1850" t="s">
        <v>2257</v>
      </c>
      <c r="B334" s="1850" t="s">
        <v>16</v>
      </c>
      <c r="C334" s="1850" t="s">
        <v>2971</v>
      </c>
      <c r="D334" s="1850" t="s">
        <v>2972</v>
      </c>
      <c r="E334" s="1850" t="s">
        <v>2413</v>
      </c>
      <c r="F334" s="1850" t="s">
        <v>2973</v>
      </c>
      <c r="G334" s="1850" t="s">
        <v>28</v>
      </c>
      <c r="H334" s="1850" t="s">
        <v>28</v>
      </c>
      <c r="I334" s="1850" t="s">
        <v>858</v>
      </c>
    </row>
    <row customHeight="1" ht="11.25">
      <c r="A335" s="1850" t="s">
        <v>2257</v>
      </c>
      <c r="B335" s="1850" t="s">
        <v>16</v>
      </c>
      <c r="C335" s="1850" t="s">
        <v>2617</v>
      </c>
      <c r="D335" s="1850" t="s">
        <v>2618</v>
      </c>
      <c r="E335" s="1850" t="s">
        <v>2619</v>
      </c>
      <c r="F335" s="1850" t="s">
        <v>2620</v>
      </c>
      <c r="G335" s="1850" t="s">
        <v>28</v>
      </c>
      <c r="H335" s="1850" t="s">
        <v>28</v>
      </c>
      <c r="I335" s="1850" t="s">
        <v>858</v>
      </c>
    </row>
    <row customHeight="1" ht="11.25">
      <c r="A336" s="1850" t="s">
        <v>2257</v>
      </c>
      <c r="B336" s="1850" t="s">
        <v>16</v>
      </c>
      <c r="C336" s="1850" t="s">
        <v>2621</v>
      </c>
      <c r="D336" s="1850" t="s">
        <v>2622</v>
      </c>
      <c r="E336" s="1850" t="s">
        <v>2619</v>
      </c>
      <c r="F336" s="1850" t="s">
        <v>2623</v>
      </c>
      <c r="G336" s="1850" t="s">
        <v>28</v>
      </c>
      <c r="H336" s="1850" t="s">
        <v>28</v>
      </c>
      <c r="I336" s="1850" t="s">
        <v>858</v>
      </c>
    </row>
    <row customHeight="1" ht="11.25">
      <c r="A337" s="1850" t="s">
        <v>2257</v>
      </c>
      <c r="B337" s="1850" t="s">
        <v>16</v>
      </c>
      <c r="C337" s="1850" t="s">
        <v>2627</v>
      </c>
      <c r="D337" s="1850" t="s">
        <v>2628</v>
      </c>
      <c r="E337" s="1850" t="s">
        <v>2619</v>
      </c>
      <c r="F337" s="1850" t="s">
        <v>2629</v>
      </c>
      <c r="G337" s="1850" t="s">
        <v>28</v>
      </c>
      <c r="H337" s="1850" t="s">
        <v>28</v>
      </c>
      <c r="I337" s="1850" t="s">
        <v>858</v>
      </c>
    </row>
    <row customHeight="1" ht="11.25">
      <c r="A338" s="1850" t="s">
        <v>2257</v>
      </c>
      <c r="B338" s="1850" t="s">
        <v>16</v>
      </c>
      <c r="C338" s="1850" t="s">
        <v>2630</v>
      </c>
      <c r="D338" s="1850" t="s">
        <v>2631</v>
      </c>
      <c r="E338" s="1850" t="s">
        <v>2632</v>
      </c>
      <c r="F338" s="1850" t="s">
        <v>2633</v>
      </c>
      <c r="G338" s="1850" t="s">
        <v>2634</v>
      </c>
      <c r="H338" s="1850" t="s">
        <v>28</v>
      </c>
      <c r="I338" s="1850" t="s">
        <v>858</v>
      </c>
    </row>
    <row customHeight="1" ht="11.25">
      <c r="A339" s="1850" t="s">
        <v>2257</v>
      </c>
      <c r="B339" s="1850" t="s">
        <v>16</v>
      </c>
      <c r="C339" s="1850" t="s">
        <v>2635</v>
      </c>
      <c r="D339" s="1850" t="s">
        <v>2636</v>
      </c>
      <c r="E339" s="1850" t="s">
        <v>2637</v>
      </c>
      <c r="F339" s="1850" t="s">
        <v>2364</v>
      </c>
      <c r="G339" s="1850" t="s">
        <v>28</v>
      </c>
      <c r="H339" s="1850" t="s">
        <v>2638</v>
      </c>
      <c r="I339" s="1850" t="s">
        <v>858</v>
      </c>
    </row>
    <row customHeight="1" ht="11.25">
      <c r="A340" s="1850" t="s">
        <v>2257</v>
      </c>
      <c r="B340" s="1850" t="s">
        <v>16</v>
      </c>
      <c r="C340" s="1850" t="s">
        <v>2639</v>
      </c>
      <c r="D340" s="1850" t="s">
        <v>2640</v>
      </c>
      <c r="E340" s="1850" t="s">
        <v>2641</v>
      </c>
      <c r="F340" s="1850" t="s">
        <v>2273</v>
      </c>
      <c r="G340" s="1850" t="s">
        <v>28</v>
      </c>
      <c r="H340" s="1850" t="s">
        <v>28</v>
      </c>
      <c r="I340" s="1850" t="s">
        <v>858</v>
      </c>
    </row>
    <row customHeight="1" ht="11.25">
      <c r="A341" s="1850" t="s">
        <v>2257</v>
      </c>
      <c r="B341" s="1850" t="s">
        <v>16</v>
      </c>
      <c r="C341" s="1850" t="s">
        <v>2645</v>
      </c>
      <c r="D341" s="1850" t="s">
        <v>2646</v>
      </c>
      <c r="E341" s="1850" t="s">
        <v>2647</v>
      </c>
      <c r="F341" s="1850" t="s">
        <v>2633</v>
      </c>
      <c r="G341" s="1850" t="s">
        <v>2634</v>
      </c>
      <c r="H341" s="1850" t="s">
        <v>28</v>
      </c>
      <c r="I341" s="1850" t="s">
        <v>858</v>
      </c>
    </row>
    <row customHeight="1" ht="11.25">
      <c r="A342" s="1850" t="s">
        <v>2257</v>
      </c>
      <c r="B342" s="1850" t="s">
        <v>16</v>
      </c>
      <c r="C342" s="1850" t="s">
        <v>2648</v>
      </c>
      <c r="D342" s="1850" t="s">
        <v>2649</v>
      </c>
      <c r="E342" s="1850" t="s">
        <v>2268</v>
      </c>
      <c r="F342" s="1850" t="s">
        <v>2650</v>
      </c>
      <c r="G342" s="1850" t="s">
        <v>28</v>
      </c>
      <c r="H342" s="1850" t="s">
        <v>28</v>
      </c>
      <c r="I342" s="1850" t="s">
        <v>858</v>
      </c>
    </row>
    <row customHeight="1" ht="11.25">
      <c r="A343" s="1850" t="s">
        <v>2257</v>
      </c>
      <c r="B343" s="1850" t="s">
        <v>16</v>
      </c>
      <c r="C343" s="1850" t="s">
        <v>2974</v>
      </c>
      <c r="D343" s="1850" t="s">
        <v>2975</v>
      </c>
      <c r="E343" s="1850" t="s">
        <v>2268</v>
      </c>
      <c r="F343" s="1850" t="s">
        <v>2976</v>
      </c>
      <c r="G343" s="1850" t="s">
        <v>28</v>
      </c>
      <c r="H343" s="1850" t="s">
        <v>28</v>
      </c>
      <c r="I343" s="1850" t="s">
        <v>858</v>
      </c>
    </row>
    <row customHeight="1" ht="11.25">
      <c r="A344" s="1850" t="s">
        <v>2257</v>
      </c>
      <c r="B344" s="1850" t="s">
        <v>16</v>
      </c>
      <c r="C344" s="1850" t="s">
        <v>2653</v>
      </c>
      <c r="D344" s="1850" t="s">
        <v>2654</v>
      </c>
      <c r="E344" s="1850" t="s">
        <v>2655</v>
      </c>
      <c r="F344" s="1850" t="s">
        <v>2656</v>
      </c>
      <c r="G344" s="1850" t="s">
        <v>28</v>
      </c>
      <c r="H344" s="1850" t="s">
        <v>28</v>
      </c>
      <c r="I344" s="1850" t="s">
        <v>858</v>
      </c>
    </row>
    <row customHeight="1" ht="11.25">
      <c r="A345" s="1850" t="s">
        <v>2257</v>
      </c>
      <c r="B345" s="1850" t="s">
        <v>16</v>
      </c>
      <c r="C345" s="1850" t="s">
        <v>2657</v>
      </c>
      <c r="D345" s="1850" t="s">
        <v>2654</v>
      </c>
      <c r="E345" s="1850" t="s">
        <v>2655</v>
      </c>
      <c r="F345" s="1850" t="s">
        <v>2658</v>
      </c>
      <c r="G345" s="1850" t="s">
        <v>2659</v>
      </c>
      <c r="H345" s="1850" t="s">
        <v>28</v>
      </c>
      <c r="I345" s="1850" t="s">
        <v>858</v>
      </c>
    </row>
    <row customHeight="1" ht="11.25">
      <c r="A346" s="1850" t="s">
        <v>2257</v>
      </c>
      <c r="B346" s="1850" t="s">
        <v>16</v>
      </c>
      <c r="C346" s="1850" t="s">
        <v>2977</v>
      </c>
      <c r="D346" s="1850" t="s">
        <v>2978</v>
      </c>
      <c r="E346" s="1850" t="s">
        <v>2979</v>
      </c>
      <c r="F346" s="1850" t="s">
        <v>2294</v>
      </c>
      <c r="G346" s="1850" t="s">
        <v>28</v>
      </c>
      <c r="H346" s="1850" t="s">
        <v>28</v>
      </c>
      <c r="I346" s="1850" t="s">
        <v>858</v>
      </c>
    </row>
    <row customHeight="1" ht="11.25">
      <c r="A347" s="1850" t="s">
        <v>2257</v>
      </c>
      <c r="B347" s="1850" t="s">
        <v>16</v>
      </c>
      <c r="C347" s="1850" t="s">
        <v>2668</v>
      </c>
      <c r="D347" s="1850" t="s">
        <v>2669</v>
      </c>
      <c r="E347" s="1850" t="s">
        <v>2670</v>
      </c>
      <c r="F347" s="1850" t="s">
        <v>2328</v>
      </c>
      <c r="G347" s="1850" t="s">
        <v>28</v>
      </c>
      <c r="H347" s="1850" t="s">
        <v>28</v>
      </c>
      <c r="I347" s="1850" t="s">
        <v>858</v>
      </c>
    </row>
    <row customHeight="1" ht="11.25">
      <c r="A348" s="1850" t="s">
        <v>2257</v>
      </c>
      <c r="B348" s="1850" t="s">
        <v>16</v>
      </c>
      <c r="C348" s="1850" t="s">
        <v>2671</v>
      </c>
      <c r="D348" s="1850" t="s">
        <v>2672</v>
      </c>
      <c r="E348" s="1850" t="s">
        <v>2673</v>
      </c>
      <c r="F348" s="1850" t="s">
        <v>2312</v>
      </c>
      <c r="G348" s="1850" t="s">
        <v>28</v>
      </c>
      <c r="H348" s="1850" t="s">
        <v>28</v>
      </c>
      <c r="I348" s="1850" t="s">
        <v>858</v>
      </c>
    </row>
    <row customHeight="1" ht="11.25">
      <c r="A349" s="1850" t="s">
        <v>2257</v>
      </c>
      <c r="B349" s="1850" t="s">
        <v>16</v>
      </c>
      <c r="C349" s="1850" t="s">
        <v>2674</v>
      </c>
      <c r="D349" s="1850" t="s">
        <v>2675</v>
      </c>
      <c r="E349" s="1850" t="s">
        <v>2676</v>
      </c>
      <c r="F349" s="1850" t="s">
        <v>2321</v>
      </c>
      <c r="G349" s="1850" t="s">
        <v>28</v>
      </c>
      <c r="H349" s="1850" t="s">
        <v>28</v>
      </c>
      <c r="I349" s="1850" t="s">
        <v>858</v>
      </c>
    </row>
    <row customHeight="1" ht="11.25">
      <c r="A350" s="1850" t="s">
        <v>2257</v>
      </c>
      <c r="B350" s="1850" t="s">
        <v>16</v>
      </c>
      <c r="C350" s="1850" t="s">
        <v>2980</v>
      </c>
      <c r="D350" s="1850" t="s">
        <v>2981</v>
      </c>
      <c r="E350" s="1850" t="s">
        <v>2982</v>
      </c>
      <c r="F350" s="1850" t="s">
        <v>2316</v>
      </c>
      <c r="G350" s="1850" t="s">
        <v>28</v>
      </c>
      <c r="H350" s="1850" t="s">
        <v>28</v>
      </c>
      <c r="I350" s="1850" t="s">
        <v>858</v>
      </c>
    </row>
    <row customHeight="1" ht="11.25">
      <c r="A351" s="1850" t="s">
        <v>2257</v>
      </c>
      <c r="B351" s="1850" t="s">
        <v>16</v>
      </c>
      <c r="C351" s="1850" t="s">
        <v>2683</v>
      </c>
      <c r="D351" s="1850" t="s">
        <v>2684</v>
      </c>
      <c r="E351" s="1850" t="s">
        <v>2685</v>
      </c>
      <c r="F351" s="1850" t="s">
        <v>2265</v>
      </c>
      <c r="G351" s="1850" t="s">
        <v>2686</v>
      </c>
      <c r="H351" s="1850" t="s">
        <v>28</v>
      </c>
      <c r="I351" s="1850" t="s">
        <v>858</v>
      </c>
    </row>
    <row customHeight="1" ht="11.25">
      <c r="A352" s="1850" t="s">
        <v>2257</v>
      </c>
      <c r="B352" s="1850" t="s">
        <v>16</v>
      </c>
      <c r="C352" s="1850" t="s">
        <v>2687</v>
      </c>
      <c r="D352" s="1850" t="s">
        <v>2688</v>
      </c>
      <c r="E352" s="1850" t="s">
        <v>2689</v>
      </c>
      <c r="F352" s="1850" t="s">
        <v>2534</v>
      </c>
      <c r="G352" s="1850" t="s">
        <v>28</v>
      </c>
      <c r="H352" s="1850" t="s">
        <v>2690</v>
      </c>
      <c r="I352" s="1850" t="s">
        <v>858</v>
      </c>
    </row>
    <row customHeight="1" ht="11.25">
      <c r="A353" s="1850" t="s">
        <v>2257</v>
      </c>
      <c r="B353" s="1850" t="s">
        <v>16</v>
      </c>
      <c r="C353" s="1850" t="s">
        <v>2691</v>
      </c>
      <c r="D353" s="1850" t="s">
        <v>2692</v>
      </c>
      <c r="E353" s="1850" t="s">
        <v>2693</v>
      </c>
      <c r="F353" s="1850" t="s">
        <v>2534</v>
      </c>
      <c r="G353" s="1850" t="s">
        <v>28</v>
      </c>
      <c r="H353" s="1850" t="s">
        <v>28</v>
      </c>
      <c r="I353" s="1850" t="s">
        <v>858</v>
      </c>
    </row>
    <row customHeight="1" ht="11.25">
      <c r="A354" s="1850" t="s">
        <v>2257</v>
      </c>
      <c r="B354" s="1850" t="s">
        <v>16</v>
      </c>
      <c r="C354" s="1850" t="s">
        <v>2694</v>
      </c>
      <c r="D354" s="1850" t="s">
        <v>2695</v>
      </c>
      <c r="E354" s="1850" t="s">
        <v>2696</v>
      </c>
      <c r="F354" s="1850" t="s">
        <v>2294</v>
      </c>
      <c r="G354" s="1850" t="s">
        <v>2697</v>
      </c>
      <c r="H354" s="1850" t="s">
        <v>28</v>
      </c>
      <c r="I354" s="1850" t="s">
        <v>858</v>
      </c>
    </row>
    <row customHeight="1" ht="11.25">
      <c r="A355" s="1850" t="s">
        <v>2257</v>
      </c>
      <c r="B355" s="1850" t="s">
        <v>16</v>
      </c>
      <c r="C355" s="1850" t="s">
        <v>2698</v>
      </c>
      <c r="D355" s="1850" t="s">
        <v>2699</v>
      </c>
      <c r="E355" s="1850" t="s">
        <v>2700</v>
      </c>
      <c r="F355" s="1850" t="s">
        <v>2479</v>
      </c>
      <c r="G355" s="1850" t="s">
        <v>28</v>
      </c>
      <c r="H355" s="1850" t="s">
        <v>28</v>
      </c>
      <c r="I355" s="1850" t="s">
        <v>858</v>
      </c>
    </row>
    <row customHeight="1" ht="11.25">
      <c r="A356" s="1850" t="s">
        <v>2257</v>
      </c>
      <c r="B356" s="1850" t="s">
        <v>16</v>
      </c>
      <c r="C356" s="1850" t="s">
        <v>2983</v>
      </c>
      <c r="D356" s="1850" t="s">
        <v>2984</v>
      </c>
      <c r="E356" s="1850" t="s">
        <v>2985</v>
      </c>
      <c r="F356" s="1850" t="s">
        <v>2328</v>
      </c>
      <c r="G356" s="1850" t="s">
        <v>28</v>
      </c>
      <c r="H356" s="1850" t="s">
        <v>28</v>
      </c>
      <c r="I356" s="1850" t="s">
        <v>858</v>
      </c>
    </row>
    <row customHeight="1" ht="11.25">
      <c r="A357" s="1850" t="s">
        <v>2257</v>
      </c>
      <c r="B357" s="1850" t="s">
        <v>16</v>
      </c>
      <c r="C357" s="1850" t="s">
        <v>2711</v>
      </c>
      <c r="D357" s="1850" t="s">
        <v>2712</v>
      </c>
      <c r="E357" s="1850" t="s">
        <v>2713</v>
      </c>
      <c r="F357" s="1850" t="s">
        <v>2479</v>
      </c>
      <c r="G357" s="1850" t="s">
        <v>28</v>
      </c>
      <c r="H357" s="1850" t="s">
        <v>28</v>
      </c>
      <c r="I357" s="1850" t="s">
        <v>858</v>
      </c>
    </row>
    <row customHeight="1" ht="11.25">
      <c r="A358" s="1850" t="s">
        <v>2257</v>
      </c>
      <c r="B358" s="1850" t="s">
        <v>16</v>
      </c>
      <c r="C358" s="1850" t="s">
        <v>2714</v>
      </c>
      <c r="D358" s="1850" t="s">
        <v>2715</v>
      </c>
      <c r="E358" s="1850" t="s">
        <v>2716</v>
      </c>
      <c r="F358" s="1850" t="s">
        <v>2534</v>
      </c>
      <c r="G358" s="1850" t="s">
        <v>28</v>
      </c>
      <c r="H358" s="1850" t="s">
        <v>28</v>
      </c>
      <c r="I358" s="1850" t="s">
        <v>858</v>
      </c>
    </row>
    <row customHeight="1" ht="11.25">
      <c r="A359" s="1850" t="s">
        <v>2257</v>
      </c>
      <c r="B359" s="1850" t="s">
        <v>16</v>
      </c>
      <c r="C359" s="1850" t="s">
        <v>2717</v>
      </c>
      <c r="D359" s="1850" t="s">
        <v>2718</v>
      </c>
      <c r="E359" s="1850" t="s">
        <v>2719</v>
      </c>
      <c r="F359" s="1850" t="s">
        <v>2534</v>
      </c>
      <c r="G359" s="1850" t="s">
        <v>28</v>
      </c>
      <c r="H359" s="1850" t="s">
        <v>2720</v>
      </c>
      <c r="I359" s="1850" t="s">
        <v>858</v>
      </c>
    </row>
    <row customHeight="1" ht="11.25">
      <c r="A360" s="1850" t="s">
        <v>2257</v>
      </c>
      <c r="B360" s="1850" t="s">
        <v>16</v>
      </c>
      <c r="C360" s="1850" t="s">
        <v>2725</v>
      </c>
      <c r="D360" s="1850" t="s">
        <v>2726</v>
      </c>
      <c r="E360" s="1850" t="s">
        <v>2727</v>
      </c>
      <c r="F360" s="1850" t="s">
        <v>2364</v>
      </c>
      <c r="G360" s="1850" t="s">
        <v>2728</v>
      </c>
      <c r="H360" s="1850" t="s">
        <v>28</v>
      </c>
      <c r="I360" s="1850" t="s">
        <v>858</v>
      </c>
    </row>
    <row customHeight="1" ht="11.25">
      <c r="A361" s="1850" t="s">
        <v>2257</v>
      </c>
      <c r="B361" s="1850" t="s">
        <v>16</v>
      </c>
      <c r="C361" s="1850" t="s">
        <v>2735</v>
      </c>
      <c r="D361" s="1850" t="s">
        <v>2736</v>
      </c>
      <c r="E361" s="1850" t="s">
        <v>2737</v>
      </c>
      <c r="F361" s="1850" t="s">
        <v>2738</v>
      </c>
      <c r="G361" s="1850" t="s">
        <v>2739</v>
      </c>
      <c r="H361" s="1850" t="s">
        <v>28</v>
      </c>
      <c r="I361" s="1850" t="s">
        <v>858</v>
      </c>
    </row>
    <row customHeight="1" ht="11.25">
      <c r="A362" s="1850" t="s">
        <v>2257</v>
      </c>
      <c r="B362" s="1850" t="s">
        <v>16</v>
      </c>
      <c r="C362" s="1850" t="s">
        <v>2740</v>
      </c>
      <c r="D362" s="1850" t="s">
        <v>2741</v>
      </c>
      <c r="E362" s="1850" t="s">
        <v>2742</v>
      </c>
      <c r="F362" s="1850" t="s">
        <v>2534</v>
      </c>
      <c r="G362" s="1850" t="s">
        <v>28</v>
      </c>
      <c r="H362" s="1850" t="s">
        <v>28</v>
      </c>
      <c r="I362" s="1850" t="s">
        <v>858</v>
      </c>
    </row>
    <row customHeight="1" ht="11.25">
      <c r="A363" s="1850" t="s">
        <v>2257</v>
      </c>
      <c r="B363" s="1850" t="s">
        <v>16</v>
      </c>
      <c r="C363" s="1850" t="s">
        <v>2986</v>
      </c>
      <c r="D363" s="1850" t="s">
        <v>2987</v>
      </c>
      <c r="E363" s="1850" t="s">
        <v>2413</v>
      </c>
      <c r="F363" s="1850" t="s">
        <v>2294</v>
      </c>
      <c r="G363" s="1850" t="s">
        <v>28</v>
      </c>
      <c r="H363" s="1850" t="s">
        <v>28</v>
      </c>
      <c r="I363" s="1850" t="s">
        <v>858</v>
      </c>
    </row>
    <row customHeight="1" ht="11.25">
      <c r="A364" s="1850" t="s">
        <v>2257</v>
      </c>
      <c r="B364" s="1850" t="s">
        <v>16</v>
      </c>
      <c r="C364" s="1850" t="s">
        <v>2753</v>
      </c>
      <c r="D364" s="1850" t="s">
        <v>2754</v>
      </c>
      <c r="E364" s="1850" t="s">
        <v>2755</v>
      </c>
      <c r="F364" s="1850" t="s">
        <v>52</v>
      </c>
      <c r="G364" s="1850" t="s">
        <v>2756</v>
      </c>
      <c r="H364" s="1850" t="s">
        <v>28</v>
      </c>
      <c r="I364" s="1850" t="s">
        <v>858</v>
      </c>
    </row>
    <row customHeight="1" ht="11.25">
      <c r="A365" s="1850" t="s">
        <v>2257</v>
      </c>
      <c r="B365" s="1850" t="s">
        <v>16</v>
      </c>
      <c r="C365" s="1850" t="s">
        <v>2988</v>
      </c>
      <c r="D365" s="1850" t="s">
        <v>2989</v>
      </c>
      <c r="E365" s="1850" t="s">
        <v>2990</v>
      </c>
      <c r="F365" s="1850" t="s">
        <v>2294</v>
      </c>
      <c r="G365" s="1850" t="s">
        <v>28</v>
      </c>
      <c r="H365" s="1850" t="s">
        <v>28</v>
      </c>
      <c r="I365" s="1850" t="s">
        <v>858</v>
      </c>
    </row>
    <row customHeight="1" ht="11.25">
      <c r="A366" s="1850" t="s">
        <v>2257</v>
      </c>
      <c r="B366" s="1850" t="s">
        <v>16</v>
      </c>
      <c r="C366" s="1850" t="s">
        <v>2767</v>
      </c>
      <c r="D366" s="1850" t="s">
        <v>2768</v>
      </c>
      <c r="E366" s="1850" t="s">
        <v>2769</v>
      </c>
      <c r="F366" s="1850" t="s">
        <v>2328</v>
      </c>
      <c r="G366" s="1850" t="s">
        <v>28</v>
      </c>
      <c r="H366" s="1850" t="s">
        <v>28</v>
      </c>
      <c r="I366" s="1850" t="s">
        <v>858</v>
      </c>
    </row>
    <row customHeight="1" ht="11.25">
      <c r="A367" s="1850" t="s">
        <v>2257</v>
      </c>
      <c r="B367" s="1850" t="s">
        <v>16</v>
      </c>
      <c r="C367" s="1850" t="s">
        <v>2991</v>
      </c>
      <c r="D367" s="1850" t="s">
        <v>2992</v>
      </c>
      <c r="E367" s="1850" t="s">
        <v>2993</v>
      </c>
      <c r="F367" s="1850" t="s">
        <v>2328</v>
      </c>
      <c r="G367" s="1850" t="s">
        <v>28</v>
      </c>
      <c r="H367" s="1850" t="s">
        <v>2994</v>
      </c>
      <c r="I367" s="1850" t="s">
        <v>858</v>
      </c>
    </row>
    <row customHeight="1" ht="11.25">
      <c r="A368" s="1850" t="s">
        <v>2257</v>
      </c>
      <c r="B368" s="1850" t="s">
        <v>16</v>
      </c>
      <c r="C368" s="1850" t="s">
        <v>2995</v>
      </c>
      <c r="D368" s="1850" t="s">
        <v>2996</v>
      </c>
      <c r="E368" s="1850" t="s">
        <v>2997</v>
      </c>
      <c r="F368" s="1850" t="s">
        <v>2294</v>
      </c>
      <c r="G368" s="1850" t="s">
        <v>28</v>
      </c>
      <c r="H368" s="1850" t="s">
        <v>28</v>
      </c>
      <c r="I368" s="1850" t="s">
        <v>858</v>
      </c>
    </row>
    <row customHeight="1" ht="11.25">
      <c r="A369" s="1850" t="s">
        <v>2257</v>
      </c>
      <c r="B369" s="1850" t="s">
        <v>16</v>
      </c>
      <c r="C369" s="1850" t="s">
        <v>2798</v>
      </c>
      <c r="D369" s="1850" t="s">
        <v>2799</v>
      </c>
      <c r="E369" s="1850" t="s">
        <v>2800</v>
      </c>
      <c r="F369" s="1850" t="s">
        <v>2364</v>
      </c>
      <c r="G369" s="1850" t="s">
        <v>2801</v>
      </c>
      <c r="H369" s="1850" t="s">
        <v>28</v>
      </c>
      <c r="I369" s="1850" t="s">
        <v>858</v>
      </c>
    </row>
    <row customHeight="1" ht="11.25">
      <c r="A370" s="1850" t="s">
        <v>2257</v>
      </c>
      <c r="B370" s="1850" t="s">
        <v>16</v>
      </c>
      <c r="C370" s="1850" t="s">
        <v>2802</v>
      </c>
      <c r="D370" s="1850" t="s">
        <v>2803</v>
      </c>
      <c r="E370" s="1850" t="s">
        <v>2804</v>
      </c>
      <c r="F370" s="1850" t="s">
        <v>2364</v>
      </c>
      <c r="G370" s="1850" t="s">
        <v>28</v>
      </c>
      <c r="H370" s="1850" t="s">
        <v>28</v>
      </c>
      <c r="I370" s="1850" t="s">
        <v>858</v>
      </c>
    </row>
    <row customHeight="1" ht="11.25">
      <c r="A371" s="1850" t="s">
        <v>2257</v>
      </c>
      <c r="B371" s="1850" t="s">
        <v>16</v>
      </c>
      <c r="C371" s="1850" t="s">
        <v>2805</v>
      </c>
      <c r="D371" s="1850" t="s">
        <v>2806</v>
      </c>
      <c r="E371" s="1850" t="s">
        <v>2655</v>
      </c>
      <c r="F371" s="1850" t="s">
        <v>2807</v>
      </c>
      <c r="G371" s="1850" t="s">
        <v>28</v>
      </c>
      <c r="H371" s="1850" t="s">
        <v>28</v>
      </c>
      <c r="I371" s="1850" t="s">
        <v>858</v>
      </c>
    </row>
    <row customHeight="1" ht="11.25">
      <c r="A372" s="1850" t="s">
        <v>2257</v>
      </c>
      <c r="B372" s="1850" t="s">
        <v>16</v>
      </c>
      <c r="C372" s="1850" t="s">
        <v>2808</v>
      </c>
      <c r="D372" s="1850" t="s">
        <v>2809</v>
      </c>
      <c r="E372" s="1850" t="s">
        <v>2810</v>
      </c>
      <c r="F372" s="1850" t="s">
        <v>2364</v>
      </c>
      <c r="G372" s="1850" t="s">
        <v>28</v>
      </c>
      <c r="H372" s="1850" t="s">
        <v>28</v>
      </c>
      <c r="I372" s="1850" t="s">
        <v>858</v>
      </c>
    </row>
    <row customHeight="1" ht="11.25">
      <c r="A373" s="1850" t="s">
        <v>2257</v>
      </c>
      <c r="B373" s="1850" t="s">
        <v>16</v>
      </c>
      <c r="C373" s="1850" t="s">
        <v>2811</v>
      </c>
      <c r="D373" s="1850" t="s">
        <v>2812</v>
      </c>
      <c r="E373" s="1850" t="s">
        <v>2813</v>
      </c>
      <c r="F373" s="1850" t="s">
        <v>2340</v>
      </c>
      <c r="G373" s="1850" t="s">
        <v>28</v>
      </c>
      <c r="H373" s="1850" t="s">
        <v>28</v>
      </c>
      <c r="I373" s="1850" t="s">
        <v>858</v>
      </c>
    </row>
    <row customHeight="1" ht="11.25">
      <c r="A374" s="1850" t="s">
        <v>2257</v>
      </c>
      <c r="B374" s="1850" t="s">
        <v>16</v>
      </c>
      <c r="C374" s="1850" t="s">
        <v>2998</v>
      </c>
      <c r="D374" s="1850" t="s">
        <v>2999</v>
      </c>
      <c r="E374" s="1850" t="s">
        <v>3000</v>
      </c>
      <c r="F374" s="1850" t="s">
        <v>2273</v>
      </c>
      <c r="G374" s="1850" t="s">
        <v>28</v>
      </c>
      <c r="H374" s="1850" t="s">
        <v>28</v>
      </c>
      <c r="I374" s="1850" t="s">
        <v>858</v>
      </c>
    </row>
    <row customHeight="1" ht="11.25">
      <c r="A375" s="1850" t="s">
        <v>2257</v>
      </c>
      <c r="B375" s="1850" t="s">
        <v>16</v>
      </c>
      <c r="C375" s="1850" t="s">
        <v>3001</v>
      </c>
      <c r="D375" s="1850" t="s">
        <v>3002</v>
      </c>
      <c r="E375" s="1850" t="s">
        <v>3003</v>
      </c>
      <c r="F375" s="1850" t="s">
        <v>2328</v>
      </c>
      <c r="G375" s="1850" t="s">
        <v>28</v>
      </c>
      <c r="H375" s="1850" t="s">
        <v>28</v>
      </c>
      <c r="I375" s="1850" t="s">
        <v>858</v>
      </c>
    </row>
    <row customHeight="1" ht="11.25">
      <c r="A376" s="1850" t="s">
        <v>2257</v>
      </c>
      <c r="B376" s="1850" t="s">
        <v>16</v>
      </c>
      <c r="C376" s="1850" t="s">
        <v>2814</v>
      </c>
      <c r="D376" s="1850" t="s">
        <v>2815</v>
      </c>
      <c r="E376" s="1850" t="s">
        <v>2816</v>
      </c>
      <c r="F376" s="1850" t="s">
        <v>2328</v>
      </c>
      <c r="G376" s="1850" t="s">
        <v>2817</v>
      </c>
      <c r="H376" s="1850" t="s">
        <v>28</v>
      </c>
      <c r="I376" s="1850" t="s">
        <v>858</v>
      </c>
    </row>
    <row customHeight="1" ht="11.25">
      <c r="A377" s="1850" t="s">
        <v>2257</v>
      </c>
      <c r="B377" s="1850" t="s">
        <v>16</v>
      </c>
      <c r="C377" s="1850" t="s">
        <v>3004</v>
      </c>
      <c r="D377" s="1850" t="s">
        <v>3005</v>
      </c>
      <c r="E377" s="1850" t="s">
        <v>3006</v>
      </c>
      <c r="F377" s="1850" t="s">
        <v>3007</v>
      </c>
      <c r="G377" s="1850" t="s">
        <v>28</v>
      </c>
      <c r="H377" s="1850" t="s">
        <v>28</v>
      </c>
      <c r="I377" s="1850" t="s">
        <v>858</v>
      </c>
    </row>
    <row customHeight="1" ht="11.25">
      <c r="A378" s="1850" t="s">
        <v>2257</v>
      </c>
      <c r="B378" s="1850" t="s">
        <v>16</v>
      </c>
      <c r="C378" s="1850" t="s">
        <v>3008</v>
      </c>
      <c r="D378" s="1850" t="s">
        <v>3009</v>
      </c>
      <c r="E378" s="1850" t="s">
        <v>3010</v>
      </c>
      <c r="F378" s="1850" t="s">
        <v>2328</v>
      </c>
      <c r="G378" s="1850" t="s">
        <v>28</v>
      </c>
      <c r="H378" s="1850" t="s">
        <v>28</v>
      </c>
      <c r="I378" s="1850" t="s">
        <v>858</v>
      </c>
    </row>
    <row customHeight="1" ht="11.25">
      <c r="A379" s="1850" t="s">
        <v>2257</v>
      </c>
      <c r="B379" s="1850" t="s">
        <v>16</v>
      </c>
      <c r="C379" s="1850" t="s">
        <v>3011</v>
      </c>
      <c r="D379" s="1850" t="s">
        <v>3012</v>
      </c>
      <c r="E379" s="1850" t="s">
        <v>3013</v>
      </c>
      <c r="F379" s="1850" t="s">
        <v>2316</v>
      </c>
      <c r="G379" s="1850" t="s">
        <v>28</v>
      </c>
      <c r="H379" s="1850" t="s">
        <v>28</v>
      </c>
      <c r="I379" s="1850" t="s">
        <v>858</v>
      </c>
    </row>
    <row customHeight="1" ht="11.25">
      <c r="A380" s="1850" t="s">
        <v>2257</v>
      </c>
      <c r="B380" s="1850" t="s">
        <v>16</v>
      </c>
      <c r="C380" s="1850" t="s">
        <v>2827</v>
      </c>
      <c r="D380" s="1850" t="s">
        <v>2828</v>
      </c>
      <c r="E380" s="1850" t="s">
        <v>2829</v>
      </c>
      <c r="F380" s="1850" t="s">
        <v>2364</v>
      </c>
      <c r="G380" s="1850" t="s">
        <v>28</v>
      </c>
      <c r="H380" s="1850" t="s">
        <v>28</v>
      </c>
      <c r="I380" s="1850" t="s">
        <v>858</v>
      </c>
    </row>
    <row customHeight="1" ht="11.25">
      <c r="A381" s="1850" t="s">
        <v>2257</v>
      </c>
      <c r="B381" s="1850" t="s">
        <v>16</v>
      </c>
      <c r="C381" s="1850" t="s">
        <v>2837</v>
      </c>
      <c r="D381" s="1850" t="s">
        <v>2838</v>
      </c>
      <c r="E381" s="1850" t="s">
        <v>2839</v>
      </c>
      <c r="F381" s="1850" t="s">
        <v>2328</v>
      </c>
      <c r="G381" s="1850" t="s">
        <v>28</v>
      </c>
      <c r="H381" s="1850" t="s">
        <v>2840</v>
      </c>
      <c r="I381" s="1850" t="s">
        <v>858</v>
      </c>
    </row>
    <row customHeight="1" ht="11.25">
      <c r="A382" s="1850" t="s">
        <v>2257</v>
      </c>
      <c r="B382" s="1850" t="s">
        <v>16</v>
      </c>
      <c r="C382" s="1850" t="s">
        <v>2841</v>
      </c>
      <c r="D382" s="1850" t="s">
        <v>2842</v>
      </c>
      <c r="E382" s="1850" t="s">
        <v>2843</v>
      </c>
      <c r="F382" s="1850" t="s">
        <v>2844</v>
      </c>
      <c r="G382" s="1850" t="s">
        <v>28</v>
      </c>
      <c r="H382" s="1850" t="s">
        <v>28</v>
      </c>
      <c r="I382" s="1850" t="s">
        <v>858</v>
      </c>
    </row>
    <row customHeight="1" ht="11.25">
      <c r="A383" s="1850" t="s">
        <v>2257</v>
      </c>
      <c r="B383" s="1850" t="s">
        <v>16</v>
      </c>
      <c r="C383" s="1850" t="s">
        <v>3014</v>
      </c>
      <c r="D383" s="1850" t="s">
        <v>3015</v>
      </c>
      <c r="E383" s="1850" t="s">
        <v>3016</v>
      </c>
      <c r="F383" s="1850" t="s">
        <v>2294</v>
      </c>
      <c r="G383" s="1850" t="s">
        <v>3017</v>
      </c>
      <c r="H383" s="1850" t="s">
        <v>28</v>
      </c>
      <c r="I383" s="1850" t="s">
        <v>858</v>
      </c>
    </row>
    <row customHeight="1" ht="11.25">
      <c r="A384" s="1850" t="s">
        <v>2257</v>
      </c>
      <c r="B384" s="1850" t="s">
        <v>16</v>
      </c>
      <c r="C384" s="1850" t="s">
        <v>3018</v>
      </c>
      <c r="D384" s="1850" t="s">
        <v>3019</v>
      </c>
      <c r="E384" s="1850" t="s">
        <v>3020</v>
      </c>
      <c r="F384" s="1850" t="s">
        <v>2294</v>
      </c>
      <c r="G384" s="1850" t="s">
        <v>28</v>
      </c>
      <c r="H384" s="1850" t="s">
        <v>28</v>
      </c>
      <c r="I384" s="1850" t="s">
        <v>858</v>
      </c>
    </row>
    <row customHeight="1" ht="11.25">
      <c r="A385" s="1850" t="s">
        <v>2257</v>
      </c>
      <c r="B385" s="1850" t="s">
        <v>16</v>
      </c>
      <c r="C385" s="1850" t="s">
        <v>2845</v>
      </c>
      <c r="D385" s="1850" t="s">
        <v>2846</v>
      </c>
      <c r="E385" s="1850" t="s">
        <v>2847</v>
      </c>
      <c r="F385" s="1850" t="s">
        <v>2294</v>
      </c>
      <c r="G385" s="1850" t="s">
        <v>28</v>
      </c>
      <c r="H385" s="1850" t="s">
        <v>28</v>
      </c>
      <c r="I385" s="1850" t="s">
        <v>858</v>
      </c>
    </row>
    <row customHeight="1" ht="11.25">
      <c r="A386" s="1850" t="s">
        <v>2257</v>
      </c>
      <c r="B386" s="1850" t="s">
        <v>16</v>
      </c>
      <c r="C386" s="1850" t="s">
        <v>3021</v>
      </c>
      <c r="D386" s="1850" t="s">
        <v>3022</v>
      </c>
      <c r="E386" s="1850" t="s">
        <v>2869</v>
      </c>
      <c r="F386" s="1850" t="s">
        <v>2431</v>
      </c>
      <c r="G386" s="1850" t="s">
        <v>28</v>
      </c>
      <c r="H386" s="1850" t="s">
        <v>28</v>
      </c>
      <c r="I386" s="1850" t="s">
        <v>858</v>
      </c>
    </row>
    <row customHeight="1" ht="11.25">
      <c r="A387" s="1850" t="s">
        <v>2257</v>
      </c>
      <c r="B387" s="1850" t="s">
        <v>16</v>
      </c>
      <c r="C387" s="1850" t="s">
        <v>3023</v>
      </c>
      <c r="D387" s="1850" t="s">
        <v>3024</v>
      </c>
      <c r="E387" s="1850" t="s">
        <v>50</v>
      </c>
      <c r="F387" s="1850" t="s">
        <v>3025</v>
      </c>
      <c r="G387" s="1850" t="s">
        <v>3026</v>
      </c>
      <c r="H387" s="1850" t="s">
        <v>28</v>
      </c>
      <c r="I387" s="1850" t="s">
        <v>858</v>
      </c>
    </row>
    <row customHeight="1" ht="11.25">
      <c r="A388" s="1850" t="s">
        <v>2257</v>
      </c>
      <c r="B388" s="1850" t="s">
        <v>16</v>
      </c>
      <c r="C388" s="1850" t="s">
        <v>2851</v>
      </c>
      <c r="D388" s="1850" t="s">
        <v>2852</v>
      </c>
      <c r="E388" s="1850" t="s">
        <v>2853</v>
      </c>
      <c r="F388" s="1850" t="s">
        <v>2321</v>
      </c>
      <c r="G388" s="1850" t="s">
        <v>2854</v>
      </c>
      <c r="H388" s="1850" t="s">
        <v>28</v>
      </c>
      <c r="I388" s="1850" t="s">
        <v>858</v>
      </c>
    </row>
    <row customHeight="1" ht="11.25">
      <c r="A389" s="1850" t="s">
        <v>2257</v>
      </c>
      <c r="B389" s="1850" t="s">
        <v>16</v>
      </c>
      <c r="C389" s="1850" t="s">
        <v>2863</v>
      </c>
      <c r="D389" s="1850" t="s">
        <v>2864</v>
      </c>
      <c r="E389" s="1850" t="s">
        <v>2865</v>
      </c>
      <c r="F389" s="1850" t="s">
        <v>2534</v>
      </c>
      <c r="G389" s="1850" t="s">
        <v>2866</v>
      </c>
      <c r="H389" s="1850" t="s">
        <v>28</v>
      </c>
      <c r="I389" s="1850" t="s">
        <v>858</v>
      </c>
    </row>
    <row customHeight="1" ht="11.25">
      <c r="A390" s="1850" t="s">
        <v>2257</v>
      </c>
      <c r="B390" s="1850" t="s">
        <v>16</v>
      </c>
      <c r="C390" s="1850" t="s">
        <v>2867</v>
      </c>
      <c r="D390" s="1850" t="s">
        <v>2868</v>
      </c>
      <c r="E390" s="1850" t="s">
        <v>2869</v>
      </c>
      <c r="F390" s="1850" t="s">
        <v>2470</v>
      </c>
      <c r="G390" s="1850" t="s">
        <v>28</v>
      </c>
      <c r="H390" s="1850" t="s">
        <v>28</v>
      </c>
      <c r="I390" s="1850" t="s">
        <v>858</v>
      </c>
    </row>
    <row customHeight="1" ht="11.25">
      <c r="A391" s="1850" t="s">
        <v>2257</v>
      </c>
      <c r="B391" s="1850" t="s">
        <v>16</v>
      </c>
      <c r="C391" s="1850" t="s">
        <v>3027</v>
      </c>
      <c r="D391" s="1850" t="s">
        <v>3028</v>
      </c>
      <c r="E391" s="1850" t="s">
        <v>3029</v>
      </c>
      <c r="F391" s="1850" t="s">
        <v>2479</v>
      </c>
      <c r="G391" s="1850" t="s">
        <v>28</v>
      </c>
      <c r="H391" s="1850" t="s">
        <v>28</v>
      </c>
      <c r="I391" s="1850" t="s">
        <v>858</v>
      </c>
    </row>
    <row customHeight="1" ht="11.25">
      <c r="A392" s="1850" t="s">
        <v>2257</v>
      </c>
      <c r="B392" s="1850" t="s">
        <v>16</v>
      </c>
      <c r="C392" s="1850" t="s">
        <v>28</v>
      </c>
      <c r="D392" s="1850" t="s">
        <v>2874</v>
      </c>
      <c r="E392" s="1850" t="s">
        <v>2875</v>
      </c>
      <c r="F392" s="1850" t="s">
        <v>2344</v>
      </c>
      <c r="G392" s="1850" t="s">
        <v>28</v>
      </c>
      <c r="H392" s="1850" t="s">
        <v>28</v>
      </c>
      <c r="I392" s="1850" t="s">
        <v>858</v>
      </c>
    </row>
    <row customHeight="1" ht="11.25">
      <c r="A393" s="1850" t="s">
        <v>2257</v>
      </c>
      <c r="B393" s="1850" t="s">
        <v>16</v>
      </c>
      <c r="C393" s="1850" t="s">
        <v>28</v>
      </c>
      <c r="D393" s="1850" t="s">
        <v>2876</v>
      </c>
      <c r="E393" s="1850" t="s">
        <v>2877</v>
      </c>
      <c r="F393" s="1850" t="s">
        <v>2340</v>
      </c>
      <c r="G393" s="1850" t="s">
        <v>28</v>
      </c>
      <c r="H393" s="1850" t="s">
        <v>28</v>
      </c>
      <c r="I393" s="1850" t="s">
        <v>858</v>
      </c>
    </row>
    <row customHeight="1" ht="11.25">
      <c r="A394" s="1850" t="s">
        <v>2257</v>
      </c>
      <c r="B394" s="1850" t="s">
        <v>16</v>
      </c>
      <c r="C394" s="1850" t="s">
        <v>2878</v>
      </c>
      <c r="D394" s="1850" t="s">
        <v>2879</v>
      </c>
      <c r="E394" s="1850" t="s">
        <v>2880</v>
      </c>
      <c r="F394" s="1850" t="s">
        <v>2294</v>
      </c>
      <c r="G394" s="1850" t="s">
        <v>28</v>
      </c>
      <c r="H394" s="1850" t="s">
        <v>28</v>
      </c>
      <c r="I394" s="1850" t="s">
        <v>858</v>
      </c>
    </row>
    <row customHeight="1" ht="11.25">
      <c r="A395" s="1850" t="s">
        <v>2257</v>
      </c>
      <c r="B395" s="1850" t="s">
        <v>16</v>
      </c>
      <c r="C395" s="1850" t="s">
        <v>2884</v>
      </c>
      <c r="D395" s="1850" t="s">
        <v>2885</v>
      </c>
      <c r="E395" s="1850" t="s">
        <v>2886</v>
      </c>
      <c r="F395" s="1850" t="s">
        <v>2265</v>
      </c>
      <c r="G395" s="1850" t="s">
        <v>28</v>
      </c>
      <c r="H395" s="1850" t="s">
        <v>28</v>
      </c>
      <c r="I395" s="1850" t="s">
        <v>858</v>
      </c>
    </row>
    <row customHeight="1" ht="11.25">
      <c r="A396" s="1850" t="s">
        <v>2257</v>
      </c>
      <c r="B396" s="1850" t="s">
        <v>16</v>
      </c>
      <c r="C396" s="1850" t="s">
        <v>3030</v>
      </c>
      <c r="D396" s="1850" t="s">
        <v>3031</v>
      </c>
      <c r="E396" s="1850" t="s">
        <v>2268</v>
      </c>
      <c r="F396" s="1850" t="s">
        <v>3032</v>
      </c>
      <c r="G396" s="1850" t="s">
        <v>28</v>
      </c>
      <c r="H396" s="1850" t="s">
        <v>28</v>
      </c>
      <c r="I396" s="1850" t="s">
        <v>858</v>
      </c>
    </row>
    <row customHeight="1" ht="11.25">
      <c r="A397" s="1850" t="s">
        <v>2257</v>
      </c>
      <c r="B397" s="1850" t="s">
        <v>16</v>
      </c>
      <c r="C397" s="1850" t="s">
        <v>3033</v>
      </c>
      <c r="D397" s="1850" t="s">
        <v>3034</v>
      </c>
      <c r="E397" s="1850" t="s">
        <v>3035</v>
      </c>
      <c r="F397" s="1850" t="s">
        <v>2294</v>
      </c>
      <c r="G397" s="1850" t="s">
        <v>3036</v>
      </c>
      <c r="H397" s="1850" t="s">
        <v>28</v>
      </c>
      <c r="I397" s="1850" t="s">
        <v>858</v>
      </c>
    </row>
    <row customHeight="1" ht="11.25">
      <c r="A398" s="1850" t="s">
        <v>2257</v>
      </c>
      <c r="B398" s="1850" t="s">
        <v>16</v>
      </c>
      <c r="C398" s="1850" t="s">
        <v>2890</v>
      </c>
      <c r="D398" s="1850" t="s">
        <v>2891</v>
      </c>
      <c r="E398" s="1850" t="s">
        <v>2892</v>
      </c>
      <c r="F398" s="1850" t="s">
        <v>2294</v>
      </c>
      <c r="G398" s="1850" t="s">
        <v>28</v>
      </c>
      <c r="H398" s="1850" t="s">
        <v>28</v>
      </c>
      <c r="I398" s="1850" t="s">
        <v>858</v>
      </c>
    </row>
    <row customHeight="1" ht="11.25">
      <c r="A399" s="1850" t="s">
        <v>2257</v>
      </c>
      <c r="B399" s="1850" t="s">
        <v>16</v>
      </c>
      <c r="C399" s="1850" t="s">
        <v>3037</v>
      </c>
      <c r="D399" s="1850" t="s">
        <v>3038</v>
      </c>
      <c r="E399" s="1850" t="s">
        <v>3039</v>
      </c>
      <c r="F399" s="1850" t="s">
        <v>2470</v>
      </c>
      <c r="G399" s="1850" t="s">
        <v>28</v>
      </c>
      <c r="H399" s="1850" t="s">
        <v>3040</v>
      </c>
      <c r="I399" s="1850" t="s">
        <v>858</v>
      </c>
    </row>
    <row customHeight="1" ht="11.25">
      <c r="A400" s="1850" t="s">
        <v>2257</v>
      </c>
      <c r="B400" s="1850" t="s">
        <v>16</v>
      </c>
      <c r="C400" s="1850" t="s">
        <v>2893</v>
      </c>
      <c r="D400" s="1850" t="s">
        <v>2894</v>
      </c>
      <c r="E400" s="1850" t="s">
        <v>2619</v>
      </c>
      <c r="F400" s="1850" t="s">
        <v>2895</v>
      </c>
      <c r="G400" s="1850" t="s">
        <v>28</v>
      </c>
      <c r="H400" s="1850" t="s">
        <v>28</v>
      </c>
      <c r="I400" s="1850" t="s">
        <v>858</v>
      </c>
    </row>
    <row customHeight="1" ht="11.25">
      <c r="A401" s="1850" t="s">
        <v>2257</v>
      </c>
      <c r="B401" s="1850" t="s">
        <v>16</v>
      </c>
      <c r="C401" s="1850" t="s">
        <v>2896</v>
      </c>
      <c r="D401" s="1850" t="s">
        <v>2897</v>
      </c>
      <c r="E401" s="1850" t="s">
        <v>2555</v>
      </c>
      <c r="F401" s="1850" t="s">
        <v>2650</v>
      </c>
      <c r="G401" s="1850" t="s">
        <v>28</v>
      </c>
      <c r="H401" s="1850" t="s">
        <v>28</v>
      </c>
      <c r="I401" s="1850" t="s">
        <v>858</v>
      </c>
    </row>
    <row customHeight="1" ht="11.25">
      <c r="A402" s="1850" t="s">
        <v>2257</v>
      </c>
      <c r="B402" s="1850" t="s">
        <v>16</v>
      </c>
      <c r="C402" s="1850" t="s">
        <v>2898</v>
      </c>
      <c r="D402" s="1850" t="s">
        <v>2899</v>
      </c>
      <c r="E402" s="1850" t="s">
        <v>2555</v>
      </c>
      <c r="F402" s="1850" t="s">
        <v>2900</v>
      </c>
      <c r="G402" s="1850" t="s">
        <v>28</v>
      </c>
      <c r="H402" s="1850" t="s">
        <v>28</v>
      </c>
      <c r="I402" s="1850" t="s">
        <v>858</v>
      </c>
    </row>
    <row customHeight="1" ht="11.25">
      <c r="A403" s="1850" t="s">
        <v>2257</v>
      </c>
      <c r="B403" s="1850" t="s">
        <v>16</v>
      </c>
      <c r="C403" s="1850" t="s">
        <v>2901</v>
      </c>
      <c r="D403" s="1850" t="s">
        <v>2902</v>
      </c>
      <c r="E403" s="1850" t="s">
        <v>2865</v>
      </c>
      <c r="F403" s="1850" t="s">
        <v>2903</v>
      </c>
      <c r="G403" s="1850" t="s">
        <v>28</v>
      </c>
      <c r="H403" s="1850" t="s">
        <v>2904</v>
      </c>
      <c r="I403" s="1850" t="s">
        <v>858</v>
      </c>
    </row>
    <row customHeight="1" ht="11.25">
      <c r="A404" s="1850" t="s">
        <v>2257</v>
      </c>
      <c r="B404" s="1850" t="s">
        <v>16</v>
      </c>
      <c r="C404" s="1850" t="s">
        <v>2905</v>
      </c>
      <c r="D404" s="1850" t="s">
        <v>2906</v>
      </c>
      <c r="E404" s="1850" t="s">
        <v>2324</v>
      </c>
      <c r="F404" s="1850" t="s">
        <v>2907</v>
      </c>
      <c r="G404" s="1850" t="s">
        <v>28</v>
      </c>
      <c r="H404" s="1850" t="s">
        <v>28</v>
      </c>
      <c r="I404" s="1850" t="s">
        <v>858</v>
      </c>
    </row>
    <row customHeight="1" ht="11.25">
      <c r="A405" s="1850" t="s">
        <v>2257</v>
      </c>
      <c r="B405" s="1850" t="s">
        <v>16</v>
      </c>
      <c r="C405" s="1850" t="s">
        <v>2908</v>
      </c>
      <c r="D405" s="1850" t="s">
        <v>2909</v>
      </c>
      <c r="E405" s="1850" t="s">
        <v>2324</v>
      </c>
      <c r="F405" s="1850" t="s">
        <v>2910</v>
      </c>
      <c r="G405" s="1850" t="s">
        <v>28</v>
      </c>
      <c r="H405" s="1850" t="s">
        <v>28</v>
      </c>
      <c r="I405" s="1850" t="s">
        <v>858</v>
      </c>
    </row>
    <row customHeight="1" ht="11.25">
      <c r="A406" s="1850" t="s">
        <v>2257</v>
      </c>
      <c r="B406" s="1850" t="s">
        <v>16</v>
      </c>
      <c r="C406" s="1850" t="s">
        <v>2911</v>
      </c>
      <c r="D406" s="1850" t="s">
        <v>2912</v>
      </c>
      <c r="E406" s="1850" t="s">
        <v>2324</v>
      </c>
      <c r="F406" s="1850" t="s">
        <v>2913</v>
      </c>
      <c r="G406" s="1850" t="s">
        <v>28</v>
      </c>
      <c r="H406" s="1850" t="s">
        <v>28</v>
      </c>
      <c r="I406" s="1850" t="s">
        <v>858</v>
      </c>
    </row>
    <row customHeight="1" ht="11.25">
      <c r="A407" s="1850" t="s">
        <v>2257</v>
      </c>
      <c r="B407" s="1850" t="s">
        <v>16</v>
      </c>
      <c r="C407" s="1850" t="s">
        <v>2914</v>
      </c>
      <c r="D407" s="1850" t="s">
        <v>2915</v>
      </c>
      <c r="E407" s="1850" t="s">
        <v>2647</v>
      </c>
      <c r="F407" s="1850" t="s">
        <v>2916</v>
      </c>
      <c r="G407" s="1850" t="s">
        <v>28</v>
      </c>
      <c r="H407" s="1850" t="s">
        <v>28</v>
      </c>
      <c r="I407" s="1850" t="s">
        <v>858</v>
      </c>
    </row>
    <row customHeight="1" ht="11.25">
      <c r="A408" s="1850" t="s">
        <v>2257</v>
      </c>
      <c r="B408" s="1850" t="s">
        <v>16</v>
      </c>
      <c r="C408" s="1850" t="s">
        <v>2917</v>
      </c>
      <c r="D408" s="1850" t="s">
        <v>2918</v>
      </c>
      <c r="E408" s="1850" t="s">
        <v>2647</v>
      </c>
      <c r="F408" s="1850" t="s">
        <v>2919</v>
      </c>
      <c r="G408" s="1850" t="s">
        <v>2920</v>
      </c>
      <c r="H408" s="1850" t="s">
        <v>28</v>
      </c>
      <c r="I408" s="1850" t="s">
        <v>858</v>
      </c>
    </row>
    <row customHeight="1" ht="11.25">
      <c r="A409" s="1850" t="s">
        <v>2257</v>
      </c>
      <c r="B409" s="1850" t="s">
        <v>16</v>
      </c>
      <c r="C409" s="1850" t="s">
        <v>13</v>
      </c>
      <c r="D409" s="1850" t="s">
        <v>47</v>
      </c>
      <c r="E409" s="1850" t="s">
        <v>50</v>
      </c>
      <c r="F409" s="1850" t="s">
        <v>52</v>
      </c>
      <c r="G409" s="1850" t="s">
        <v>28</v>
      </c>
      <c r="H409" s="1850" t="s">
        <v>28</v>
      </c>
      <c r="I409" s="1850" t="s">
        <v>858</v>
      </c>
    </row>
    <row customHeight="1" ht="11.25">
      <c r="A410" s="1850" t="s">
        <v>2257</v>
      </c>
      <c r="B410" s="1850" t="s">
        <v>16</v>
      </c>
      <c r="C410" s="1850" t="s">
        <v>2921</v>
      </c>
      <c r="D410" s="1850" t="s">
        <v>2922</v>
      </c>
      <c r="E410" s="1850" t="s">
        <v>2923</v>
      </c>
      <c r="F410" s="1850" t="s">
        <v>2328</v>
      </c>
      <c r="G410" s="1850" t="s">
        <v>28</v>
      </c>
      <c r="H410" s="1850" t="s">
        <v>28</v>
      </c>
      <c r="I410" s="1850" t="s">
        <v>858</v>
      </c>
    </row>
    <row customHeight="1" ht="11.25">
      <c r="A411" s="1850" t="s">
        <v>2257</v>
      </c>
      <c r="B411" s="1850" t="s">
        <v>16</v>
      </c>
      <c r="C411" s="1850" t="s">
        <v>2924</v>
      </c>
      <c r="D411" s="1850" t="s">
        <v>2925</v>
      </c>
      <c r="E411" s="1850" t="s">
        <v>2926</v>
      </c>
      <c r="F411" s="1850" t="s">
        <v>2504</v>
      </c>
      <c r="G411" s="1850" t="s">
        <v>28</v>
      </c>
      <c r="H411" s="1850" t="s">
        <v>28</v>
      </c>
      <c r="I411" s="1850" t="s">
        <v>858</v>
      </c>
    </row>
    <row customHeight="1" ht="11.25">
      <c r="A412" s="1850" t="s">
        <v>2257</v>
      </c>
      <c r="B412" s="1850" t="s">
        <v>16</v>
      </c>
      <c r="C412" s="1850" t="s">
        <v>2930</v>
      </c>
      <c r="D412" s="1850" t="s">
        <v>2931</v>
      </c>
      <c r="E412" s="1850" t="s">
        <v>2862</v>
      </c>
      <c r="F412" s="1850" t="s">
        <v>52</v>
      </c>
      <c r="G412" s="1850" t="s">
        <v>2932</v>
      </c>
      <c r="H412" s="1850" t="s">
        <v>28</v>
      </c>
      <c r="I412" s="1850" t="s">
        <v>858</v>
      </c>
    </row>
    <row customHeight="1" ht="11.25">
      <c r="A413" s="1850" t="s">
        <v>2257</v>
      </c>
      <c r="B413" s="1850" t="s">
        <v>16</v>
      </c>
      <c r="C413" s="1850" t="s">
        <v>2262</v>
      </c>
      <c r="D413" s="1850" t="s">
        <v>2263</v>
      </c>
      <c r="E413" s="1850" t="s">
        <v>2264</v>
      </c>
      <c r="F413" s="1850" t="s">
        <v>2265</v>
      </c>
      <c r="G413" s="1850" t="s">
        <v>28</v>
      </c>
      <c r="H413" s="1850" t="s">
        <v>28</v>
      </c>
      <c r="I413" s="1850" t="s">
        <v>911</v>
      </c>
    </row>
    <row customHeight="1" ht="11.25">
      <c r="A414" s="1850" t="s">
        <v>2257</v>
      </c>
      <c r="B414" s="1850" t="s">
        <v>16</v>
      </c>
      <c r="C414" s="1850" t="s">
        <v>2266</v>
      </c>
      <c r="D414" s="1850" t="s">
        <v>2267</v>
      </c>
      <c r="E414" s="1850" t="s">
        <v>2268</v>
      </c>
      <c r="F414" s="1850" t="s">
        <v>2269</v>
      </c>
      <c r="G414" s="1850" t="s">
        <v>28</v>
      </c>
      <c r="H414" s="1850" t="s">
        <v>28</v>
      </c>
      <c r="I414" s="1850" t="s">
        <v>911</v>
      </c>
    </row>
    <row customHeight="1" ht="11.25">
      <c r="A415" s="1850" t="s">
        <v>2257</v>
      </c>
      <c r="B415" s="1850" t="s">
        <v>16</v>
      </c>
      <c r="C415" s="1850" t="s">
        <v>2282</v>
      </c>
      <c r="D415" s="1850" t="s">
        <v>2283</v>
      </c>
      <c r="E415" s="1850" t="s">
        <v>2284</v>
      </c>
      <c r="F415" s="1850" t="s">
        <v>2285</v>
      </c>
      <c r="G415" s="1850" t="s">
        <v>2286</v>
      </c>
      <c r="H415" s="1850" t="s">
        <v>28</v>
      </c>
      <c r="I415" s="1850" t="s">
        <v>911</v>
      </c>
    </row>
    <row customHeight="1" ht="11.25">
      <c r="A416" s="1850" t="s">
        <v>2257</v>
      </c>
      <c r="B416" s="1850" t="s">
        <v>16</v>
      </c>
      <c r="C416" s="1850" t="s">
        <v>2291</v>
      </c>
      <c r="D416" s="1850" t="s">
        <v>2292</v>
      </c>
      <c r="E416" s="1850" t="s">
        <v>2293</v>
      </c>
      <c r="F416" s="1850" t="s">
        <v>2294</v>
      </c>
      <c r="G416" s="1850" t="s">
        <v>2295</v>
      </c>
      <c r="H416" s="1850" t="s">
        <v>28</v>
      </c>
      <c r="I416" s="1850" t="s">
        <v>911</v>
      </c>
    </row>
    <row customHeight="1" ht="11.25">
      <c r="A417" s="1850" t="s">
        <v>2257</v>
      </c>
      <c r="B417" s="1850" t="s">
        <v>16</v>
      </c>
      <c r="C417" s="1850" t="s">
        <v>2936</v>
      </c>
      <c r="D417" s="1850" t="s">
        <v>2937</v>
      </c>
      <c r="E417" s="1850" t="s">
        <v>2938</v>
      </c>
      <c r="F417" s="1850" t="s">
        <v>2336</v>
      </c>
      <c r="G417" s="1850" t="s">
        <v>2939</v>
      </c>
      <c r="H417" s="1850" t="s">
        <v>28</v>
      </c>
      <c r="I417" s="1850" t="s">
        <v>911</v>
      </c>
    </row>
    <row customHeight="1" ht="11.25">
      <c r="A418" s="1850" t="s">
        <v>2257</v>
      </c>
      <c r="B418" s="1850" t="s">
        <v>16</v>
      </c>
      <c r="C418" s="1850" t="s">
        <v>2940</v>
      </c>
      <c r="D418" s="1850" t="s">
        <v>2297</v>
      </c>
      <c r="E418" s="1850" t="s">
        <v>2298</v>
      </c>
      <c r="F418" s="1850" t="s">
        <v>2941</v>
      </c>
      <c r="G418" s="1850" t="s">
        <v>2942</v>
      </c>
      <c r="H418" s="1850" t="s">
        <v>28</v>
      </c>
      <c r="I418" s="1850" t="s">
        <v>911</v>
      </c>
    </row>
    <row customHeight="1" ht="11.25">
      <c r="A419" s="1850" t="s">
        <v>2257</v>
      </c>
      <c r="B419" s="1850" t="s">
        <v>16</v>
      </c>
      <c r="C419" s="1850" t="s">
        <v>2296</v>
      </c>
      <c r="D419" s="1850" t="s">
        <v>2297</v>
      </c>
      <c r="E419" s="1850" t="s">
        <v>2298</v>
      </c>
      <c r="F419" s="1850" t="s">
        <v>2299</v>
      </c>
      <c r="G419" s="1850" t="s">
        <v>28</v>
      </c>
      <c r="H419" s="1850" t="s">
        <v>28</v>
      </c>
      <c r="I419" s="1850" t="s">
        <v>911</v>
      </c>
    </row>
    <row customHeight="1" ht="11.25">
      <c r="A420" s="1850" t="s">
        <v>2257</v>
      </c>
      <c r="B420" s="1850" t="s">
        <v>16</v>
      </c>
      <c r="C420" s="1850" t="s">
        <v>2300</v>
      </c>
      <c r="D420" s="1850" t="s">
        <v>2301</v>
      </c>
      <c r="E420" s="1850" t="s">
        <v>2302</v>
      </c>
      <c r="F420" s="1850" t="s">
        <v>2273</v>
      </c>
      <c r="G420" s="1850" t="s">
        <v>2303</v>
      </c>
      <c r="H420" s="1850" t="s">
        <v>28</v>
      </c>
      <c r="I420" s="1850" t="s">
        <v>911</v>
      </c>
    </row>
    <row customHeight="1" ht="11.25">
      <c r="A421" s="1850" t="s">
        <v>2257</v>
      </c>
      <c r="B421" s="1850" t="s">
        <v>16</v>
      </c>
      <c r="C421" s="1850" t="s">
        <v>2313</v>
      </c>
      <c r="D421" s="1850" t="s">
        <v>2314</v>
      </c>
      <c r="E421" s="1850" t="s">
        <v>2315</v>
      </c>
      <c r="F421" s="1850" t="s">
        <v>2316</v>
      </c>
      <c r="G421" s="1850" t="s">
        <v>2317</v>
      </c>
      <c r="H421" s="1850" t="s">
        <v>28</v>
      </c>
      <c r="I421" s="1850" t="s">
        <v>911</v>
      </c>
    </row>
    <row customHeight="1" ht="11.25">
      <c r="A422" s="1850" t="s">
        <v>2257</v>
      </c>
      <c r="B422" s="1850" t="s">
        <v>16</v>
      </c>
      <c r="C422" s="1850" t="s">
        <v>2322</v>
      </c>
      <c r="D422" s="1850" t="s">
        <v>2323</v>
      </c>
      <c r="E422" s="1850" t="s">
        <v>2324</v>
      </c>
      <c r="F422" s="1850" t="s">
        <v>2273</v>
      </c>
      <c r="G422" s="1850" t="s">
        <v>28</v>
      </c>
      <c r="H422" s="1850" t="s">
        <v>28</v>
      </c>
      <c r="I422" s="1850" t="s">
        <v>911</v>
      </c>
    </row>
    <row customHeight="1" ht="11.25">
      <c r="A423" s="1850" t="s">
        <v>2257</v>
      </c>
      <c r="B423" s="1850" t="s">
        <v>16</v>
      </c>
      <c r="C423" s="1850" t="s">
        <v>2947</v>
      </c>
      <c r="D423" s="1850" t="s">
        <v>2948</v>
      </c>
      <c r="E423" s="1850" t="s">
        <v>2949</v>
      </c>
      <c r="F423" s="1850" t="s">
        <v>2349</v>
      </c>
      <c r="G423" s="1850" t="s">
        <v>28</v>
      </c>
      <c r="H423" s="1850" t="s">
        <v>28</v>
      </c>
      <c r="I423" s="1850" t="s">
        <v>911</v>
      </c>
    </row>
    <row customHeight="1" ht="11.25">
      <c r="A424" s="1850" t="s">
        <v>2257</v>
      </c>
      <c r="B424" s="1850" t="s">
        <v>16</v>
      </c>
      <c r="C424" s="1850" t="s">
        <v>2350</v>
      </c>
      <c r="D424" s="1850" t="s">
        <v>2351</v>
      </c>
      <c r="E424" s="1850" t="s">
        <v>2352</v>
      </c>
      <c r="F424" s="1850" t="s">
        <v>2290</v>
      </c>
      <c r="G424" s="1850" t="s">
        <v>2353</v>
      </c>
      <c r="H424" s="1850" t="s">
        <v>28</v>
      </c>
      <c r="I424" s="1850" t="s">
        <v>911</v>
      </c>
    </row>
    <row customHeight="1" ht="11.25">
      <c r="A425" s="1850" t="s">
        <v>2257</v>
      </c>
      <c r="B425" s="1850" t="s">
        <v>16</v>
      </c>
      <c r="C425" s="1850" t="s">
        <v>2358</v>
      </c>
      <c r="D425" s="1850" t="s">
        <v>2359</v>
      </c>
      <c r="E425" s="1850" t="s">
        <v>2360</v>
      </c>
      <c r="F425" s="1850" t="s">
        <v>2344</v>
      </c>
      <c r="G425" s="1850" t="s">
        <v>28</v>
      </c>
      <c r="H425" s="1850" t="s">
        <v>28</v>
      </c>
      <c r="I425" s="1850" t="s">
        <v>911</v>
      </c>
    </row>
    <row customHeight="1" ht="11.25">
      <c r="A426" s="1850" t="s">
        <v>2257</v>
      </c>
      <c r="B426" s="1850" t="s">
        <v>16</v>
      </c>
      <c r="C426" s="1850" t="s">
        <v>3041</v>
      </c>
      <c r="D426" s="1850" t="s">
        <v>3042</v>
      </c>
      <c r="E426" s="1850" t="s">
        <v>3043</v>
      </c>
      <c r="F426" s="1850" t="s">
        <v>2294</v>
      </c>
      <c r="G426" s="1850" t="s">
        <v>28</v>
      </c>
      <c r="H426" s="1850" t="s">
        <v>28</v>
      </c>
      <c r="I426" s="1850" t="s">
        <v>911</v>
      </c>
    </row>
    <row customHeight="1" ht="11.25">
      <c r="A427" s="1850" t="s">
        <v>2257</v>
      </c>
      <c r="B427" s="1850" t="s">
        <v>16</v>
      </c>
      <c r="C427" s="1850" t="s">
        <v>2366</v>
      </c>
      <c r="D427" s="1850" t="s">
        <v>2367</v>
      </c>
      <c r="E427" s="1850" t="s">
        <v>2368</v>
      </c>
      <c r="F427" s="1850" t="s">
        <v>2369</v>
      </c>
      <c r="G427" s="1850" t="s">
        <v>2370</v>
      </c>
      <c r="H427" s="1850" t="s">
        <v>28</v>
      </c>
      <c r="I427" s="1850" t="s">
        <v>911</v>
      </c>
    </row>
    <row customHeight="1" ht="11.25">
      <c r="A428" s="1850" t="s">
        <v>2257</v>
      </c>
      <c r="B428" s="1850" t="s">
        <v>16</v>
      </c>
      <c r="C428" s="1850" t="s">
        <v>2378</v>
      </c>
      <c r="D428" s="1850" t="s">
        <v>2379</v>
      </c>
      <c r="E428" s="1850" t="s">
        <v>2380</v>
      </c>
      <c r="F428" s="1850" t="s">
        <v>2381</v>
      </c>
      <c r="G428" s="1850" t="s">
        <v>28</v>
      </c>
      <c r="H428" s="1850" t="s">
        <v>28</v>
      </c>
      <c r="I428" s="1850" t="s">
        <v>911</v>
      </c>
    </row>
    <row customHeight="1" ht="11.25">
      <c r="A429" s="1850" t="s">
        <v>2257</v>
      </c>
      <c r="B429" s="1850" t="s">
        <v>16</v>
      </c>
      <c r="C429" s="1850" t="s">
        <v>2411</v>
      </c>
      <c r="D429" s="1850" t="s">
        <v>2412</v>
      </c>
      <c r="E429" s="1850" t="s">
        <v>2413</v>
      </c>
      <c r="F429" s="1850" t="s">
        <v>2414</v>
      </c>
      <c r="G429" s="1850" t="s">
        <v>28</v>
      </c>
      <c r="H429" s="1850" t="s">
        <v>28</v>
      </c>
      <c r="I429" s="1850" t="s">
        <v>911</v>
      </c>
    </row>
    <row customHeight="1" ht="11.25">
      <c r="A430" s="1850" t="s">
        <v>2257</v>
      </c>
      <c r="B430" s="1850" t="s">
        <v>16</v>
      </c>
      <c r="C430" s="1850" t="s">
        <v>2423</v>
      </c>
      <c r="D430" s="1850" t="s">
        <v>2424</v>
      </c>
      <c r="E430" s="1850" t="s">
        <v>2425</v>
      </c>
      <c r="F430" s="1850" t="s">
        <v>2426</v>
      </c>
      <c r="G430" s="1850" t="s">
        <v>2427</v>
      </c>
      <c r="H430" s="1850" t="s">
        <v>28</v>
      </c>
      <c r="I430" s="1850" t="s">
        <v>911</v>
      </c>
    </row>
    <row customHeight="1" ht="11.25">
      <c r="A431" s="1850" t="s">
        <v>2257</v>
      </c>
      <c r="B431" s="1850" t="s">
        <v>16</v>
      </c>
      <c r="C431" s="1850" t="s">
        <v>2432</v>
      </c>
      <c r="D431" s="1850" t="s">
        <v>2433</v>
      </c>
      <c r="E431" s="1850" t="s">
        <v>2434</v>
      </c>
      <c r="F431" s="1850" t="s">
        <v>2426</v>
      </c>
      <c r="G431" s="1850" t="s">
        <v>2435</v>
      </c>
      <c r="H431" s="1850" t="s">
        <v>28</v>
      </c>
      <c r="I431" s="1850" t="s">
        <v>911</v>
      </c>
    </row>
    <row customHeight="1" ht="11.25">
      <c r="A432" s="1850" t="s">
        <v>2257</v>
      </c>
      <c r="B432" s="1850" t="s">
        <v>16</v>
      </c>
      <c r="C432" s="1850" t="s">
        <v>2953</v>
      </c>
      <c r="D432" s="1850" t="s">
        <v>2954</v>
      </c>
      <c r="E432" s="1850" t="s">
        <v>2955</v>
      </c>
      <c r="F432" s="1850" t="s">
        <v>2344</v>
      </c>
      <c r="G432" s="1850" t="s">
        <v>28</v>
      </c>
      <c r="H432" s="1850" t="s">
        <v>28</v>
      </c>
      <c r="I432" s="1850" t="s">
        <v>911</v>
      </c>
    </row>
    <row customHeight="1" ht="11.25">
      <c r="A433" s="1850" t="s">
        <v>2257</v>
      </c>
      <c r="B433" s="1850" t="s">
        <v>16</v>
      </c>
      <c r="C433" s="1850" t="s">
        <v>2439</v>
      </c>
      <c r="D433" s="1850" t="s">
        <v>2440</v>
      </c>
      <c r="E433" s="1850" t="s">
        <v>2441</v>
      </c>
      <c r="F433" s="1850" t="s">
        <v>2285</v>
      </c>
      <c r="G433" s="1850" t="s">
        <v>28</v>
      </c>
      <c r="H433" s="1850" t="s">
        <v>28</v>
      </c>
      <c r="I433" s="1850" t="s">
        <v>911</v>
      </c>
    </row>
    <row customHeight="1" ht="11.25">
      <c r="A434" s="1850" t="s">
        <v>2257</v>
      </c>
      <c r="B434" s="1850" t="s">
        <v>16</v>
      </c>
      <c r="C434" s="1850" t="s">
        <v>2442</v>
      </c>
      <c r="D434" s="1850" t="s">
        <v>2443</v>
      </c>
      <c r="E434" s="1850" t="s">
        <v>2444</v>
      </c>
      <c r="F434" s="1850" t="s">
        <v>2316</v>
      </c>
      <c r="G434" s="1850" t="s">
        <v>28</v>
      </c>
      <c r="H434" s="1850" t="s">
        <v>28</v>
      </c>
      <c r="I434" s="1850" t="s">
        <v>911</v>
      </c>
    </row>
    <row customHeight="1" ht="11.25">
      <c r="A435" s="1850" t="s">
        <v>2257</v>
      </c>
      <c r="B435" s="1850" t="s">
        <v>16</v>
      </c>
      <c r="C435" s="1850" t="s">
        <v>2445</v>
      </c>
      <c r="D435" s="1850" t="s">
        <v>2446</v>
      </c>
      <c r="E435" s="1850" t="s">
        <v>2447</v>
      </c>
      <c r="F435" s="1850" t="s">
        <v>2448</v>
      </c>
      <c r="G435" s="1850" t="s">
        <v>2449</v>
      </c>
      <c r="H435" s="1850" t="s">
        <v>28</v>
      </c>
      <c r="I435" s="1850" t="s">
        <v>911</v>
      </c>
    </row>
    <row customHeight="1" ht="11.25">
      <c r="A436" s="1850" t="s">
        <v>2257</v>
      </c>
      <c r="B436" s="1850" t="s">
        <v>16</v>
      </c>
      <c r="C436" s="1850" t="s">
        <v>2450</v>
      </c>
      <c r="D436" s="1850" t="s">
        <v>2451</v>
      </c>
      <c r="E436" s="1850" t="s">
        <v>2452</v>
      </c>
      <c r="F436" s="1850" t="s">
        <v>2448</v>
      </c>
      <c r="G436" s="1850" t="s">
        <v>2453</v>
      </c>
      <c r="H436" s="1850" t="s">
        <v>28</v>
      </c>
      <c r="I436" s="1850" t="s">
        <v>911</v>
      </c>
    </row>
    <row customHeight="1" ht="11.25">
      <c r="A437" s="1850" t="s">
        <v>2257</v>
      </c>
      <c r="B437" s="1850" t="s">
        <v>16</v>
      </c>
      <c r="C437" s="1850" t="s">
        <v>2460</v>
      </c>
      <c r="D437" s="1850" t="s">
        <v>2461</v>
      </c>
      <c r="E437" s="1850" t="s">
        <v>2462</v>
      </c>
      <c r="F437" s="1850" t="s">
        <v>2316</v>
      </c>
      <c r="G437" s="1850" t="s">
        <v>2463</v>
      </c>
      <c r="H437" s="1850" t="s">
        <v>28</v>
      </c>
      <c r="I437" s="1850" t="s">
        <v>911</v>
      </c>
    </row>
    <row customHeight="1" ht="11.25">
      <c r="A438" s="1850" t="s">
        <v>2257</v>
      </c>
      <c r="B438" s="1850" t="s">
        <v>16</v>
      </c>
      <c r="C438" s="1850" t="s">
        <v>2472</v>
      </c>
      <c r="D438" s="1850" t="s">
        <v>2473</v>
      </c>
      <c r="E438" s="1850" t="s">
        <v>2474</v>
      </c>
      <c r="F438" s="1850" t="s">
        <v>2273</v>
      </c>
      <c r="G438" s="1850" t="s">
        <v>2475</v>
      </c>
      <c r="H438" s="1850" t="s">
        <v>28</v>
      </c>
      <c r="I438" s="1850" t="s">
        <v>911</v>
      </c>
    </row>
    <row customHeight="1" ht="11.25">
      <c r="A439" s="1850" t="s">
        <v>2257</v>
      </c>
      <c r="B439" s="1850" t="s">
        <v>16</v>
      </c>
      <c r="C439" s="1850" t="s">
        <v>2476</v>
      </c>
      <c r="D439" s="1850" t="s">
        <v>2477</v>
      </c>
      <c r="E439" s="1850" t="s">
        <v>2478</v>
      </c>
      <c r="F439" s="1850" t="s">
        <v>2479</v>
      </c>
      <c r="G439" s="1850" t="s">
        <v>28</v>
      </c>
      <c r="H439" s="1850" t="s">
        <v>28</v>
      </c>
      <c r="I439" s="1850" t="s">
        <v>911</v>
      </c>
    </row>
    <row customHeight="1" ht="11.25">
      <c r="A440" s="1850" t="s">
        <v>2257</v>
      </c>
      <c r="B440" s="1850" t="s">
        <v>16</v>
      </c>
      <c r="C440" s="1850" t="s">
        <v>2480</v>
      </c>
      <c r="D440" s="1850" t="s">
        <v>2481</v>
      </c>
      <c r="E440" s="1850" t="s">
        <v>2482</v>
      </c>
      <c r="F440" s="1850" t="s">
        <v>2426</v>
      </c>
      <c r="G440" s="1850" t="s">
        <v>28</v>
      </c>
      <c r="H440" s="1850" t="s">
        <v>28</v>
      </c>
      <c r="I440" s="1850" t="s">
        <v>911</v>
      </c>
    </row>
    <row customHeight="1" ht="11.25">
      <c r="A441" s="1850" t="s">
        <v>2257</v>
      </c>
      <c r="B441" s="1850" t="s">
        <v>16</v>
      </c>
      <c r="C441" s="1850" t="s">
        <v>2483</v>
      </c>
      <c r="D441" s="1850" t="s">
        <v>2484</v>
      </c>
      <c r="E441" s="1850" t="s">
        <v>2485</v>
      </c>
      <c r="F441" s="1850" t="s">
        <v>2486</v>
      </c>
      <c r="G441" s="1850" t="s">
        <v>28</v>
      </c>
      <c r="H441" s="1850" t="s">
        <v>28</v>
      </c>
      <c r="I441" s="1850" t="s">
        <v>911</v>
      </c>
    </row>
    <row customHeight="1" ht="11.25">
      <c r="A442" s="1850" t="s">
        <v>2257</v>
      </c>
      <c r="B442" s="1850" t="s">
        <v>16</v>
      </c>
      <c r="C442" s="1850" t="s">
        <v>2487</v>
      </c>
      <c r="D442" s="1850" t="s">
        <v>2488</v>
      </c>
      <c r="E442" s="1850" t="s">
        <v>2489</v>
      </c>
      <c r="F442" s="1850" t="s">
        <v>2426</v>
      </c>
      <c r="G442" s="1850" t="s">
        <v>28</v>
      </c>
      <c r="H442" s="1850" t="s">
        <v>28</v>
      </c>
      <c r="I442" s="1850" t="s">
        <v>911</v>
      </c>
    </row>
    <row customHeight="1" ht="11.25">
      <c r="A443" s="1850" t="s">
        <v>2257</v>
      </c>
      <c r="B443" s="1850" t="s">
        <v>16</v>
      </c>
      <c r="C443" s="1850" t="s">
        <v>2490</v>
      </c>
      <c r="D443" s="1850" t="s">
        <v>2491</v>
      </c>
      <c r="E443" s="1850" t="s">
        <v>2492</v>
      </c>
      <c r="F443" s="1850" t="s">
        <v>2493</v>
      </c>
      <c r="G443" s="1850" t="s">
        <v>28</v>
      </c>
      <c r="H443" s="1850" t="s">
        <v>28</v>
      </c>
      <c r="I443" s="1850" t="s">
        <v>911</v>
      </c>
    </row>
    <row customHeight="1" ht="11.25">
      <c r="A444" s="1850" t="s">
        <v>2257</v>
      </c>
      <c r="B444" s="1850" t="s">
        <v>16</v>
      </c>
      <c r="C444" s="1850" t="s">
        <v>2494</v>
      </c>
      <c r="D444" s="1850" t="s">
        <v>2495</v>
      </c>
      <c r="E444" s="1850" t="s">
        <v>2496</v>
      </c>
      <c r="F444" s="1850" t="s">
        <v>2265</v>
      </c>
      <c r="G444" s="1850" t="s">
        <v>2497</v>
      </c>
      <c r="H444" s="1850" t="s">
        <v>28</v>
      </c>
      <c r="I444" s="1850" t="s">
        <v>911</v>
      </c>
    </row>
    <row customHeight="1" ht="11.25">
      <c r="A445" s="1850" t="s">
        <v>2257</v>
      </c>
      <c r="B445" s="1850" t="s">
        <v>16</v>
      </c>
      <c r="C445" s="1850" t="s">
        <v>2498</v>
      </c>
      <c r="D445" s="1850" t="s">
        <v>2499</v>
      </c>
      <c r="E445" s="1850" t="s">
        <v>2500</v>
      </c>
      <c r="F445" s="1850" t="s">
        <v>2265</v>
      </c>
      <c r="G445" s="1850" t="s">
        <v>28</v>
      </c>
      <c r="H445" s="1850" t="s">
        <v>28</v>
      </c>
      <c r="I445" s="1850" t="s">
        <v>911</v>
      </c>
    </row>
    <row customHeight="1" ht="11.25">
      <c r="A446" s="1850" t="s">
        <v>2257</v>
      </c>
      <c r="B446" s="1850" t="s">
        <v>16</v>
      </c>
      <c r="C446" s="1850" t="s">
        <v>2501</v>
      </c>
      <c r="D446" s="1850" t="s">
        <v>2502</v>
      </c>
      <c r="E446" s="1850" t="s">
        <v>2503</v>
      </c>
      <c r="F446" s="1850" t="s">
        <v>2504</v>
      </c>
      <c r="G446" s="1850" t="s">
        <v>28</v>
      </c>
      <c r="H446" s="1850" t="s">
        <v>28</v>
      </c>
      <c r="I446" s="1850" t="s">
        <v>911</v>
      </c>
    </row>
    <row customHeight="1" ht="11.25">
      <c r="A447" s="1850" t="s">
        <v>2257</v>
      </c>
      <c r="B447" s="1850" t="s">
        <v>16</v>
      </c>
      <c r="C447" s="1850" t="s">
        <v>2505</v>
      </c>
      <c r="D447" s="1850" t="s">
        <v>2506</v>
      </c>
      <c r="E447" s="1850" t="s">
        <v>2507</v>
      </c>
      <c r="F447" s="1850" t="s">
        <v>2265</v>
      </c>
      <c r="G447" s="1850" t="s">
        <v>2508</v>
      </c>
      <c r="H447" s="1850" t="s">
        <v>28</v>
      </c>
      <c r="I447" s="1850" t="s">
        <v>911</v>
      </c>
    </row>
    <row customHeight="1" ht="11.25">
      <c r="A448" s="1850" t="s">
        <v>2257</v>
      </c>
      <c r="B448" s="1850" t="s">
        <v>16</v>
      </c>
      <c r="C448" s="1850" t="s">
        <v>2516</v>
      </c>
      <c r="D448" s="1850" t="s">
        <v>2517</v>
      </c>
      <c r="E448" s="1850" t="s">
        <v>2518</v>
      </c>
      <c r="F448" s="1850" t="s">
        <v>2328</v>
      </c>
      <c r="G448" s="1850" t="s">
        <v>28</v>
      </c>
      <c r="H448" s="1850" t="s">
        <v>28</v>
      </c>
      <c r="I448" s="1850" t="s">
        <v>911</v>
      </c>
    </row>
    <row customHeight="1" ht="11.25">
      <c r="A449" s="1850" t="s">
        <v>2257</v>
      </c>
      <c r="B449" s="1850" t="s">
        <v>16</v>
      </c>
      <c r="C449" s="1850" t="s">
        <v>2519</v>
      </c>
      <c r="D449" s="1850" t="s">
        <v>2520</v>
      </c>
      <c r="E449" s="1850" t="s">
        <v>2521</v>
      </c>
      <c r="F449" s="1850" t="s">
        <v>2290</v>
      </c>
      <c r="G449" s="1850" t="s">
        <v>2522</v>
      </c>
      <c r="H449" s="1850" t="s">
        <v>28</v>
      </c>
      <c r="I449" s="1850" t="s">
        <v>911</v>
      </c>
    </row>
    <row customHeight="1" ht="11.25">
      <c r="A450" s="1850" t="s">
        <v>2257</v>
      </c>
      <c r="B450" s="1850" t="s">
        <v>16</v>
      </c>
      <c r="C450" s="1850" t="s">
        <v>2956</v>
      </c>
      <c r="D450" s="1850" t="s">
        <v>2957</v>
      </c>
      <c r="E450" s="1850" t="s">
        <v>2958</v>
      </c>
      <c r="F450" s="1850" t="s">
        <v>2273</v>
      </c>
      <c r="G450" s="1850" t="s">
        <v>28</v>
      </c>
      <c r="H450" s="1850" t="s">
        <v>2959</v>
      </c>
      <c r="I450" s="1850" t="s">
        <v>911</v>
      </c>
    </row>
    <row customHeight="1" ht="11.25">
      <c r="A451" s="1850" t="s">
        <v>2257</v>
      </c>
      <c r="B451" s="1850" t="s">
        <v>16</v>
      </c>
      <c r="C451" s="1850" t="s">
        <v>2527</v>
      </c>
      <c r="D451" s="1850" t="s">
        <v>2528</v>
      </c>
      <c r="E451" s="1850" t="s">
        <v>2529</v>
      </c>
      <c r="F451" s="1850" t="s">
        <v>2265</v>
      </c>
      <c r="G451" s="1850" t="s">
        <v>2530</v>
      </c>
      <c r="H451" s="1850" t="s">
        <v>28</v>
      </c>
      <c r="I451" s="1850" t="s">
        <v>911</v>
      </c>
    </row>
    <row customHeight="1" ht="11.25">
      <c r="A452" s="1850" t="s">
        <v>2257</v>
      </c>
      <c r="B452" s="1850" t="s">
        <v>16</v>
      </c>
      <c r="C452" s="1850" t="s">
        <v>2531</v>
      </c>
      <c r="D452" s="1850" t="s">
        <v>2532</v>
      </c>
      <c r="E452" s="1850" t="s">
        <v>2533</v>
      </c>
      <c r="F452" s="1850" t="s">
        <v>2534</v>
      </c>
      <c r="G452" s="1850" t="s">
        <v>28</v>
      </c>
      <c r="H452" s="1850" t="s">
        <v>2535</v>
      </c>
      <c r="I452" s="1850" t="s">
        <v>911</v>
      </c>
    </row>
    <row customHeight="1" ht="11.25">
      <c r="A453" s="1850" t="s">
        <v>2257</v>
      </c>
      <c r="B453" s="1850" t="s">
        <v>16</v>
      </c>
      <c r="C453" s="1850" t="s">
        <v>2536</v>
      </c>
      <c r="D453" s="1850" t="s">
        <v>2537</v>
      </c>
      <c r="E453" s="1850" t="s">
        <v>2538</v>
      </c>
      <c r="F453" s="1850" t="s">
        <v>2486</v>
      </c>
      <c r="G453" s="1850" t="s">
        <v>28</v>
      </c>
      <c r="H453" s="1850" t="s">
        <v>28</v>
      </c>
      <c r="I453" s="1850" t="s">
        <v>911</v>
      </c>
    </row>
    <row customHeight="1" ht="11.25">
      <c r="A454" s="1850" t="s">
        <v>2257</v>
      </c>
      <c r="B454" s="1850" t="s">
        <v>16</v>
      </c>
      <c r="C454" s="1850" t="s">
        <v>2553</v>
      </c>
      <c r="D454" s="1850" t="s">
        <v>2554</v>
      </c>
      <c r="E454" s="1850" t="s">
        <v>2555</v>
      </c>
      <c r="F454" s="1850" t="s">
        <v>2431</v>
      </c>
      <c r="G454" s="1850" t="s">
        <v>28</v>
      </c>
      <c r="H454" s="1850" t="s">
        <v>28</v>
      </c>
      <c r="I454" s="1850" t="s">
        <v>911</v>
      </c>
    </row>
    <row customHeight="1" ht="11.25">
      <c r="A455" s="1850" t="s">
        <v>2257</v>
      </c>
      <c r="B455" s="1850" t="s">
        <v>16</v>
      </c>
      <c r="C455" s="1850" t="s">
        <v>2964</v>
      </c>
      <c r="D455" s="1850" t="s">
        <v>2965</v>
      </c>
      <c r="E455" s="1850" t="s">
        <v>2392</v>
      </c>
      <c r="F455" s="1850" t="s">
        <v>2966</v>
      </c>
      <c r="G455" s="1850" t="s">
        <v>28</v>
      </c>
      <c r="H455" s="1850" t="s">
        <v>28</v>
      </c>
      <c r="I455" s="1850" t="s">
        <v>911</v>
      </c>
    </row>
    <row customHeight="1" ht="11.25">
      <c r="A456" s="1850" t="s">
        <v>2257</v>
      </c>
      <c r="B456" s="1850" t="s">
        <v>16</v>
      </c>
      <c r="C456" s="1850" t="s">
        <v>2967</v>
      </c>
      <c r="D456" s="1850" t="s">
        <v>2968</v>
      </c>
      <c r="E456" s="1850" t="s">
        <v>2969</v>
      </c>
      <c r="F456" s="1850" t="s">
        <v>2332</v>
      </c>
      <c r="G456" s="1850" t="s">
        <v>2970</v>
      </c>
      <c r="H456" s="1850" t="s">
        <v>28</v>
      </c>
      <c r="I456" s="1850" t="s">
        <v>911</v>
      </c>
    </row>
    <row customHeight="1" ht="11.25">
      <c r="A457" s="1850" t="s">
        <v>2257</v>
      </c>
      <c r="B457" s="1850" t="s">
        <v>16</v>
      </c>
      <c r="C457" s="1850" t="s">
        <v>2577</v>
      </c>
      <c r="D457" s="1850" t="s">
        <v>2578</v>
      </c>
      <c r="E457" s="1850" t="s">
        <v>2579</v>
      </c>
      <c r="F457" s="1850" t="s">
        <v>2580</v>
      </c>
      <c r="G457" s="1850" t="s">
        <v>2581</v>
      </c>
      <c r="H457" s="1850" t="s">
        <v>28</v>
      </c>
      <c r="I457" s="1850" t="s">
        <v>911</v>
      </c>
    </row>
    <row customHeight="1" ht="11.25">
      <c r="A458" s="1850" t="s">
        <v>2257</v>
      </c>
      <c r="B458" s="1850" t="s">
        <v>16</v>
      </c>
      <c r="C458" s="1850" t="s">
        <v>2582</v>
      </c>
      <c r="D458" s="1850" t="s">
        <v>2578</v>
      </c>
      <c r="E458" s="1850" t="s">
        <v>2579</v>
      </c>
      <c r="F458" s="1850" t="s">
        <v>2583</v>
      </c>
      <c r="G458" s="1850" t="s">
        <v>28</v>
      </c>
      <c r="H458" s="1850" t="s">
        <v>28</v>
      </c>
      <c r="I458" s="1850" t="s">
        <v>911</v>
      </c>
    </row>
    <row customHeight="1" ht="11.25">
      <c r="A459" s="1850" t="s">
        <v>2257</v>
      </c>
      <c r="B459" s="1850" t="s">
        <v>16</v>
      </c>
      <c r="C459" s="1850" t="s">
        <v>2587</v>
      </c>
      <c r="D459" s="1850" t="s">
        <v>2588</v>
      </c>
      <c r="E459" s="1850" t="s">
        <v>2260</v>
      </c>
      <c r="F459" s="1850" t="s">
        <v>2589</v>
      </c>
      <c r="G459" s="1850" t="s">
        <v>28</v>
      </c>
      <c r="H459" s="1850" t="s">
        <v>28</v>
      </c>
      <c r="I459" s="1850" t="s">
        <v>911</v>
      </c>
    </row>
    <row customHeight="1" ht="11.25">
      <c r="A460" s="1850" t="s">
        <v>2257</v>
      </c>
      <c r="B460" s="1850" t="s">
        <v>16</v>
      </c>
      <c r="C460" s="1850" t="s">
        <v>2590</v>
      </c>
      <c r="D460" s="1850" t="s">
        <v>2591</v>
      </c>
      <c r="E460" s="1850" t="s">
        <v>2260</v>
      </c>
      <c r="F460" s="1850" t="s">
        <v>2592</v>
      </c>
      <c r="G460" s="1850" t="s">
        <v>28</v>
      </c>
      <c r="H460" s="1850" t="s">
        <v>28</v>
      </c>
      <c r="I460" s="1850" t="s">
        <v>911</v>
      </c>
    </row>
    <row customHeight="1" ht="11.25">
      <c r="A461" s="1850" t="s">
        <v>2257</v>
      </c>
      <c r="B461" s="1850" t="s">
        <v>16</v>
      </c>
      <c r="C461" s="1850" t="s">
        <v>2593</v>
      </c>
      <c r="D461" s="1850" t="s">
        <v>2594</v>
      </c>
      <c r="E461" s="1850" t="s">
        <v>2260</v>
      </c>
      <c r="F461" s="1850" t="s">
        <v>2595</v>
      </c>
      <c r="G461" s="1850" t="s">
        <v>28</v>
      </c>
      <c r="H461" s="1850" t="s">
        <v>28</v>
      </c>
      <c r="I461" s="1850" t="s">
        <v>911</v>
      </c>
    </row>
    <row customHeight="1" ht="11.25">
      <c r="A462" s="1850" t="s">
        <v>2257</v>
      </c>
      <c r="B462" s="1850" t="s">
        <v>16</v>
      </c>
      <c r="C462" s="1850" t="s">
        <v>2596</v>
      </c>
      <c r="D462" s="1850" t="s">
        <v>2597</v>
      </c>
      <c r="E462" s="1850" t="s">
        <v>2260</v>
      </c>
      <c r="F462" s="1850" t="s">
        <v>2598</v>
      </c>
      <c r="G462" s="1850" t="s">
        <v>28</v>
      </c>
      <c r="H462" s="1850" t="s">
        <v>28</v>
      </c>
      <c r="I462" s="1850" t="s">
        <v>911</v>
      </c>
    </row>
    <row customHeight="1" ht="11.25">
      <c r="A463" s="1850" t="s">
        <v>2257</v>
      </c>
      <c r="B463" s="1850" t="s">
        <v>16</v>
      </c>
      <c r="C463" s="1850" t="s">
        <v>2599</v>
      </c>
      <c r="D463" s="1850" t="s">
        <v>2600</v>
      </c>
      <c r="E463" s="1850" t="s">
        <v>2260</v>
      </c>
      <c r="F463" s="1850" t="s">
        <v>2601</v>
      </c>
      <c r="G463" s="1850" t="s">
        <v>28</v>
      </c>
      <c r="H463" s="1850" t="s">
        <v>28</v>
      </c>
      <c r="I463" s="1850" t="s">
        <v>911</v>
      </c>
    </row>
    <row customHeight="1" ht="11.25">
      <c r="A464" s="1850" t="s">
        <v>2257</v>
      </c>
      <c r="B464" s="1850" t="s">
        <v>16</v>
      </c>
      <c r="C464" s="1850" t="s">
        <v>2602</v>
      </c>
      <c r="D464" s="1850" t="s">
        <v>2603</v>
      </c>
      <c r="E464" s="1850" t="s">
        <v>2260</v>
      </c>
      <c r="F464" s="1850" t="s">
        <v>2604</v>
      </c>
      <c r="G464" s="1850" t="s">
        <v>28</v>
      </c>
      <c r="H464" s="1850" t="s">
        <v>28</v>
      </c>
      <c r="I464" s="1850" t="s">
        <v>911</v>
      </c>
    </row>
    <row customHeight="1" ht="11.25">
      <c r="A465" s="1850" t="s">
        <v>2257</v>
      </c>
      <c r="B465" s="1850" t="s">
        <v>16</v>
      </c>
      <c r="C465" s="1850" t="s">
        <v>2605</v>
      </c>
      <c r="D465" s="1850" t="s">
        <v>2606</v>
      </c>
      <c r="E465" s="1850" t="s">
        <v>2260</v>
      </c>
      <c r="F465" s="1850" t="s">
        <v>2607</v>
      </c>
      <c r="G465" s="1850" t="s">
        <v>28</v>
      </c>
      <c r="H465" s="1850" t="s">
        <v>28</v>
      </c>
      <c r="I465" s="1850" t="s">
        <v>911</v>
      </c>
    </row>
    <row customHeight="1" ht="11.25">
      <c r="A466" s="1850" t="s">
        <v>2257</v>
      </c>
      <c r="B466" s="1850" t="s">
        <v>16</v>
      </c>
      <c r="C466" s="1850" t="s">
        <v>2608</v>
      </c>
      <c r="D466" s="1850" t="s">
        <v>2609</v>
      </c>
      <c r="E466" s="1850" t="s">
        <v>2260</v>
      </c>
      <c r="F466" s="1850" t="s">
        <v>2610</v>
      </c>
      <c r="G466" s="1850" t="s">
        <v>28</v>
      </c>
      <c r="H466" s="1850" t="s">
        <v>28</v>
      </c>
      <c r="I466" s="1850" t="s">
        <v>911</v>
      </c>
    </row>
    <row customHeight="1" ht="11.25">
      <c r="A467" s="1850" t="s">
        <v>2257</v>
      </c>
      <c r="B467" s="1850" t="s">
        <v>16</v>
      </c>
      <c r="C467" s="1850" t="s">
        <v>2611</v>
      </c>
      <c r="D467" s="1850" t="s">
        <v>2612</v>
      </c>
      <c r="E467" s="1850" t="s">
        <v>2260</v>
      </c>
      <c r="F467" s="1850" t="s">
        <v>2613</v>
      </c>
      <c r="G467" s="1850" t="s">
        <v>28</v>
      </c>
      <c r="H467" s="1850" t="s">
        <v>28</v>
      </c>
      <c r="I467" s="1850" t="s">
        <v>911</v>
      </c>
    </row>
    <row customHeight="1" ht="11.25">
      <c r="A468" s="1850" t="s">
        <v>2257</v>
      </c>
      <c r="B468" s="1850" t="s">
        <v>16</v>
      </c>
      <c r="C468" s="1850" t="s">
        <v>2614</v>
      </c>
      <c r="D468" s="1850" t="s">
        <v>2615</v>
      </c>
      <c r="E468" s="1850" t="s">
        <v>2260</v>
      </c>
      <c r="F468" s="1850" t="s">
        <v>2616</v>
      </c>
      <c r="G468" s="1850" t="s">
        <v>28</v>
      </c>
      <c r="H468" s="1850" t="s">
        <v>28</v>
      </c>
      <c r="I468" s="1850" t="s">
        <v>911</v>
      </c>
    </row>
    <row customHeight="1" ht="11.25">
      <c r="A469" s="1850" t="s">
        <v>2257</v>
      </c>
      <c r="B469" s="1850" t="s">
        <v>16</v>
      </c>
      <c r="C469" s="1850" t="s">
        <v>2971</v>
      </c>
      <c r="D469" s="1850" t="s">
        <v>2972</v>
      </c>
      <c r="E469" s="1850" t="s">
        <v>2413</v>
      </c>
      <c r="F469" s="1850" t="s">
        <v>2973</v>
      </c>
      <c r="G469" s="1850" t="s">
        <v>28</v>
      </c>
      <c r="H469" s="1850" t="s">
        <v>28</v>
      </c>
      <c r="I469" s="1850" t="s">
        <v>911</v>
      </c>
    </row>
    <row customHeight="1" ht="11.25">
      <c r="A470" s="1850" t="s">
        <v>2257</v>
      </c>
      <c r="B470" s="1850" t="s">
        <v>16</v>
      </c>
      <c r="C470" s="1850" t="s">
        <v>2617</v>
      </c>
      <c r="D470" s="1850" t="s">
        <v>2618</v>
      </c>
      <c r="E470" s="1850" t="s">
        <v>2619</v>
      </c>
      <c r="F470" s="1850" t="s">
        <v>2620</v>
      </c>
      <c r="G470" s="1850" t="s">
        <v>28</v>
      </c>
      <c r="H470" s="1850" t="s">
        <v>28</v>
      </c>
      <c r="I470" s="1850" t="s">
        <v>911</v>
      </c>
    </row>
    <row customHeight="1" ht="11.25">
      <c r="A471" s="1850" t="s">
        <v>2257</v>
      </c>
      <c r="B471" s="1850" t="s">
        <v>16</v>
      </c>
      <c r="C471" s="1850" t="s">
        <v>2621</v>
      </c>
      <c r="D471" s="1850" t="s">
        <v>2622</v>
      </c>
      <c r="E471" s="1850" t="s">
        <v>2619</v>
      </c>
      <c r="F471" s="1850" t="s">
        <v>2623</v>
      </c>
      <c r="G471" s="1850" t="s">
        <v>28</v>
      </c>
      <c r="H471" s="1850" t="s">
        <v>28</v>
      </c>
      <c r="I471" s="1850" t="s">
        <v>911</v>
      </c>
    </row>
    <row customHeight="1" ht="11.25">
      <c r="A472" s="1850" t="s">
        <v>2257</v>
      </c>
      <c r="B472" s="1850" t="s">
        <v>16</v>
      </c>
      <c r="C472" s="1850" t="s">
        <v>2627</v>
      </c>
      <c r="D472" s="1850" t="s">
        <v>2628</v>
      </c>
      <c r="E472" s="1850" t="s">
        <v>2619</v>
      </c>
      <c r="F472" s="1850" t="s">
        <v>2629</v>
      </c>
      <c r="G472" s="1850" t="s">
        <v>28</v>
      </c>
      <c r="H472" s="1850" t="s">
        <v>28</v>
      </c>
      <c r="I472" s="1850" t="s">
        <v>911</v>
      </c>
    </row>
    <row customHeight="1" ht="11.25">
      <c r="A473" s="1850" t="s">
        <v>2257</v>
      </c>
      <c r="B473" s="1850" t="s">
        <v>16</v>
      </c>
      <c r="C473" s="1850" t="s">
        <v>2630</v>
      </c>
      <c r="D473" s="1850" t="s">
        <v>2631</v>
      </c>
      <c r="E473" s="1850" t="s">
        <v>2632</v>
      </c>
      <c r="F473" s="1850" t="s">
        <v>2633</v>
      </c>
      <c r="G473" s="1850" t="s">
        <v>2634</v>
      </c>
      <c r="H473" s="1850" t="s">
        <v>28</v>
      </c>
      <c r="I473" s="1850" t="s">
        <v>911</v>
      </c>
    </row>
    <row customHeight="1" ht="11.25">
      <c r="A474" s="1850" t="s">
        <v>2257</v>
      </c>
      <c r="B474" s="1850" t="s">
        <v>16</v>
      </c>
      <c r="C474" s="1850" t="s">
        <v>2635</v>
      </c>
      <c r="D474" s="1850" t="s">
        <v>2636</v>
      </c>
      <c r="E474" s="1850" t="s">
        <v>2637</v>
      </c>
      <c r="F474" s="1850" t="s">
        <v>2364</v>
      </c>
      <c r="G474" s="1850" t="s">
        <v>28</v>
      </c>
      <c r="H474" s="1850" t="s">
        <v>2638</v>
      </c>
      <c r="I474" s="1850" t="s">
        <v>911</v>
      </c>
    </row>
    <row customHeight="1" ht="11.25">
      <c r="A475" s="1850" t="s">
        <v>2257</v>
      </c>
      <c r="B475" s="1850" t="s">
        <v>16</v>
      </c>
      <c r="C475" s="1850" t="s">
        <v>2639</v>
      </c>
      <c r="D475" s="1850" t="s">
        <v>2640</v>
      </c>
      <c r="E475" s="1850" t="s">
        <v>2641</v>
      </c>
      <c r="F475" s="1850" t="s">
        <v>2273</v>
      </c>
      <c r="G475" s="1850" t="s">
        <v>28</v>
      </c>
      <c r="H475" s="1850" t="s">
        <v>28</v>
      </c>
      <c r="I475" s="1850" t="s">
        <v>911</v>
      </c>
    </row>
    <row customHeight="1" ht="11.25">
      <c r="A476" s="1850" t="s">
        <v>2257</v>
      </c>
      <c r="B476" s="1850" t="s">
        <v>16</v>
      </c>
      <c r="C476" s="1850" t="s">
        <v>2648</v>
      </c>
      <c r="D476" s="1850" t="s">
        <v>2649</v>
      </c>
      <c r="E476" s="1850" t="s">
        <v>2268</v>
      </c>
      <c r="F476" s="1850" t="s">
        <v>2650</v>
      </c>
      <c r="G476" s="1850" t="s">
        <v>28</v>
      </c>
      <c r="H476" s="1850" t="s">
        <v>28</v>
      </c>
      <c r="I476" s="1850" t="s">
        <v>911</v>
      </c>
    </row>
    <row customHeight="1" ht="11.25">
      <c r="A477" s="1850" t="s">
        <v>2257</v>
      </c>
      <c r="B477" s="1850" t="s">
        <v>16</v>
      </c>
      <c r="C477" s="1850" t="s">
        <v>2974</v>
      </c>
      <c r="D477" s="1850" t="s">
        <v>2975</v>
      </c>
      <c r="E477" s="1850" t="s">
        <v>2268</v>
      </c>
      <c r="F477" s="1850" t="s">
        <v>2976</v>
      </c>
      <c r="G477" s="1850" t="s">
        <v>28</v>
      </c>
      <c r="H477" s="1850" t="s">
        <v>28</v>
      </c>
      <c r="I477" s="1850" t="s">
        <v>911</v>
      </c>
    </row>
    <row customHeight="1" ht="11.25">
      <c r="A478" s="1850" t="s">
        <v>2257</v>
      </c>
      <c r="B478" s="1850" t="s">
        <v>16</v>
      </c>
      <c r="C478" s="1850" t="s">
        <v>2653</v>
      </c>
      <c r="D478" s="1850" t="s">
        <v>2654</v>
      </c>
      <c r="E478" s="1850" t="s">
        <v>2655</v>
      </c>
      <c r="F478" s="1850" t="s">
        <v>2656</v>
      </c>
      <c r="G478" s="1850" t="s">
        <v>28</v>
      </c>
      <c r="H478" s="1850" t="s">
        <v>28</v>
      </c>
      <c r="I478" s="1850" t="s">
        <v>911</v>
      </c>
    </row>
    <row customHeight="1" ht="11.25">
      <c r="A479" s="1850" t="s">
        <v>2257</v>
      </c>
      <c r="B479" s="1850" t="s">
        <v>16</v>
      </c>
      <c r="C479" s="1850" t="s">
        <v>2657</v>
      </c>
      <c r="D479" s="1850" t="s">
        <v>2654</v>
      </c>
      <c r="E479" s="1850" t="s">
        <v>2655</v>
      </c>
      <c r="F479" s="1850" t="s">
        <v>2658</v>
      </c>
      <c r="G479" s="1850" t="s">
        <v>2659</v>
      </c>
      <c r="H479" s="1850" t="s">
        <v>28</v>
      </c>
      <c r="I479" s="1850" t="s">
        <v>911</v>
      </c>
    </row>
    <row customHeight="1" ht="11.25">
      <c r="A480" s="1850" t="s">
        <v>2257</v>
      </c>
      <c r="B480" s="1850" t="s">
        <v>16</v>
      </c>
      <c r="C480" s="1850" t="s">
        <v>2668</v>
      </c>
      <c r="D480" s="1850" t="s">
        <v>2669</v>
      </c>
      <c r="E480" s="1850" t="s">
        <v>2670</v>
      </c>
      <c r="F480" s="1850" t="s">
        <v>2328</v>
      </c>
      <c r="G480" s="1850" t="s">
        <v>28</v>
      </c>
      <c r="H480" s="1850" t="s">
        <v>28</v>
      </c>
      <c r="I480" s="1850" t="s">
        <v>911</v>
      </c>
    </row>
    <row customHeight="1" ht="11.25">
      <c r="A481" s="1850" t="s">
        <v>2257</v>
      </c>
      <c r="B481" s="1850" t="s">
        <v>16</v>
      </c>
      <c r="C481" s="1850" t="s">
        <v>2671</v>
      </c>
      <c r="D481" s="1850" t="s">
        <v>2672</v>
      </c>
      <c r="E481" s="1850" t="s">
        <v>2673</v>
      </c>
      <c r="F481" s="1850" t="s">
        <v>2312</v>
      </c>
      <c r="G481" s="1850" t="s">
        <v>28</v>
      </c>
      <c r="H481" s="1850" t="s">
        <v>28</v>
      </c>
      <c r="I481" s="1850" t="s">
        <v>911</v>
      </c>
    </row>
    <row customHeight="1" ht="11.25">
      <c r="A482" s="1850" t="s">
        <v>2257</v>
      </c>
      <c r="B482" s="1850" t="s">
        <v>16</v>
      </c>
      <c r="C482" s="1850" t="s">
        <v>2674</v>
      </c>
      <c r="D482" s="1850" t="s">
        <v>2675</v>
      </c>
      <c r="E482" s="1850" t="s">
        <v>2676</v>
      </c>
      <c r="F482" s="1850" t="s">
        <v>2321</v>
      </c>
      <c r="G482" s="1850" t="s">
        <v>28</v>
      </c>
      <c r="H482" s="1850" t="s">
        <v>28</v>
      </c>
      <c r="I482" s="1850" t="s">
        <v>911</v>
      </c>
    </row>
    <row customHeight="1" ht="11.25">
      <c r="A483" s="1850" t="s">
        <v>2257</v>
      </c>
      <c r="B483" s="1850" t="s">
        <v>16</v>
      </c>
      <c r="C483" s="1850" t="s">
        <v>2683</v>
      </c>
      <c r="D483" s="1850" t="s">
        <v>2684</v>
      </c>
      <c r="E483" s="1850" t="s">
        <v>2685</v>
      </c>
      <c r="F483" s="1850" t="s">
        <v>2265</v>
      </c>
      <c r="G483" s="1850" t="s">
        <v>2686</v>
      </c>
      <c r="H483" s="1850" t="s">
        <v>28</v>
      </c>
      <c r="I483" s="1850" t="s">
        <v>911</v>
      </c>
    </row>
    <row customHeight="1" ht="11.25">
      <c r="A484" s="1850" t="s">
        <v>2257</v>
      </c>
      <c r="B484" s="1850" t="s">
        <v>16</v>
      </c>
      <c r="C484" s="1850" t="s">
        <v>2687</v>
      </c>
      <c r="D484" s="1850" t="s">
        <v>2688</v>
      </c>
      <c r="E484" s="1850" t="s">
        <v>2689</v>
      </c>
      <c r="F484" s="1850" t="s">
        <v>2534</v>
      </c>
      <c r="G484" s="1850" t="s">
        <v>28</v>
      </c>
      <c r="H484" s="1850" t="s">
        <v>2690</v>
      </c>
      <c r="I484" s="1850" t="s">
        <v>911</v>
      </c>
    </row>
    <row customHeight="1" ht="11.25">
      <c r="A485" s="1850" t="s">
        <v>2257</v>
      </c>
      <c r="B485" s="1850" t="s">
        <v>16</v>
      </c>
      <c r="C485" s="1850" t="s">
        <v>2691</v>
      </c>
      <c r="D485" s="1850" t="s">
        <v>2692</v>
      </c>
      <c r="E485" s="1850" t="s">
        <v>2693</v>
      </c>
      <c r="F485" s="1850" t="s">
        <v>2534</v>
      </c>
      <c r="G485" s="1850" t="s">
        <v>28</v>
      </c>
      <c r="H485" s="1850" t="s">
        <v>28</v>
      </c>
      <c r="I485" s="1850" t="s">
        <v>911</v>
      </c>
    </row>
    <row customHeight="1" ht="11.25">
      <c r="A486" s="1850" t="s">
        <v>2257</v>
      </c>
      <c r="B486" s="1850" t="s">
        <v>16</v>
      </c>
      <c r="C486" s="1850" t="s">
        <v>2694</v>
      </c>
      <c r="D486" s="1850" t="s">
        <v>2695</v>
      </c>
      <c r="E486" s="1850" t="s">
        <v>2696</v>
      </c>
      <c r="F486" s="1850" t="s">
        <v>2294</v>
      </c>
      <c r="G486" s="1850" t="s">
        <v>2697</v>
      </c>
      <c r="H486" s="1850" t="s">
        <v>28</v>
      </c>
      <c r="I486" s="1850" t="s">
        <v>911</v>
      </c>
    </row>
    <row customHeight="1" ht="11.25">
      <c r="A487" s="1850" t="s">
        <v>2257</v>
      </c>
      <c r="B487" s="1850" t="s">
        <v>16</v>
      </c>
      <c r="C487" s="1850" t="s">
        <v>2698</v>
      </c>
      <c r="D487" s="1850" t="s">
        <v>2699</v>
      </c>
      <c r="E487" s="1850" t="s">
        <v>2700</v>
      </c>
      <c r="F487" s="1850" t="s">
        <v>2479</v>
      </c>
      <c r="G487" s="1850" t="s">
        <v>28</v>
      </c>
      <c r="H487" s="1850" t="s">
        <v>28</v>
      </c>
      <c r="I487" s="1850" t="s">
        <v>911</v>
      </c>
    </row>
    <row customHeight="1" ht="11.25">
      <c r="A488" s="1850" t="s">
        <v>2257</v>
      </c>
      <c r="B488" s="1850" t="s">
        <v>16</v>
      </c>
      <c r="C488" s="1850" t="s">
        <v>2983</v>
      </c>
      <c r="D488" s="1850" t="s">
        <v>2984</v>
      </c>
      <c r="E488" s="1850" t="s">
        <v>2985</v>
      </c>
      <c r="F488" s="1850" t="s">
        <v>2328</v>
      </c>
      <c r="G488" s="1850" t="s">
        <v>28</v>
      </c>
      <c r="H488" s="1850" t="s">
        <v>28</v>
      </c>
      <c r="I488" s="1850" t="s">
        <v>911</v>
      </c>
    </row>
    <row customHeight="1" ht="11.25">
      <c r="A489" s="1850" t="s">
        <v>2257</v>
      </c>
      <c r="B489" s="1850" t="s">
        <v>16</v>
      </c>
      <c r="C489" s="1850" t="s">
        <v>2711</v>
      </c>
      <c r="D489" s="1850" t="s">
        <v>2712</v>
      </c>
      <c r="E489" s="1850" t="s">
        <v>2713</v>
      </c>
      <c r="F489" s="1850" t="s">
        <v>2479</v>
      </c>
      <c r="G489" s="1850" t="s">
        <v>28</v>
      </c>
      <c r="H489" s="1850" t="s">
        <v>28</v>
      </c>
      <c r="I489" s="1850" t="s">
        <v>911</v>
      </c>
    </row>
    <row customHeight="1" ht="11.25">
      <c r="A490" s="1850" t="s">
        <v>2257</v>
      </c>
      <c r="B490" s="1850" t="s">
        <v>16</v>
      </c>
      <c r="C490" s="1850" t="s">
        <v>2714</v>
      </c>
      <c r="D490" s="1850" t="s">
        <v>2715</v>
      </c>
      <c r="E490" s="1850" t="s">
        <v>2716</v>
      </c>
      <c r="F490" s="1850" t="s">
        <v>2534</v>
      </c>
      <c r="G490" s="1850" t="s">
        <v>28</v>
      </c>
      <c r="H490" s="1850" t="s">
        <v>28</v>
      </c>
      <c r="I490" s="1850" t="s">
        <v>911</v>
      </c>
    </row>
    <row customHeight="1" ht="11.25">
      <c r="A491" s="1850" t="s">
        <v>2257</v>
      </c>
      <c r="B491" s="1850" t="s">
        <v>16</v>
      </c>
      <c r="C491" s="1850" t="s">
        <v>2735</v>
      </c>
      <c r="D491" s="1850" t="s">
        <v>2736</v>
      </c>
      <c r="E491" s="1850" t="s">
        <v>2737</v>
      </c>
      <c r="F491" s="1850" t="s">
        <v>2738</v>
      </c>
      <c r="G491" s="1850" t="s">
        <v>2739</v>
      </c>
      <c r="H491" s="1850" t="s">
        <v>28</v>
      </c>
      <c r="I491" s="1850" t="s">
        <v>911</v>
      </c>
    </row>
    <row customHeight="1" ht="11.25">
      <c r="A492" s="1850" t="s">
        <v>2257</v>
      </c>
      <c r="B492" s="1850" t="s">
        <v>16</v>
      </c>
      <c r="C492" s="1850" t="s">
        <v>2740</v>
      </c>
      <c r="D492" s="1850" t="s">
        <v>2741</v>
      </c>
      <c r="E492" s="1850" t="s">
        <v>2742</v>
      </c>
      <c r="F492" s="1850" t="s">
        <v>2534</v>
      </c>
      <c r="G492" s="1850" t="s">
        <v>28</v>
      </c>
      <c r="H492" s="1850" t="s">
        <v>28</v>
      </c>
      <c r="I492" s="1850" t="s">
        <v>911</v>
      </c>
    </row>
    <row customHeight="1" ht="11.25">
      <c r="A493" s="1850" t="s">
        <v>2257</v>
      </c>
      <c r="B493" s="1850" t="s">
        <v>16</v>
      </c>
      <c r="C493" s="1850" t="s">
        <v>2986</v>
      </c>
      <c r="D493" s="1850" t="s">
        <v>2987</v>
      </c>
      <c r="E493" s="1850" t="s">
        <v>2413</v>
      </c>
      <c r="F493" s="1850" t="s">
        <v>2294</v>
      </c>
      <c r="G493" s="1850" t="s">
        <v>28</v>
      </c>
      <c r="H493" s="1850" t="s">
        <v>28</v>
      </c>
      <c r="I493" s="1850" t="s">
        <v>911</v>
      </c>
    </row>
    <row customHeight="1" ht="11.25">
      <c r="A494" s="1850" t="s">
        <v>2257</v>
      </c>
      <c r="B494" s="1850" t="s">
        <v>16</v>
      </c>
      <c r="C494" s="1850" t="s">
        <v>2753</v>
      </c>
      <c r="D494" s="1850" t="s">
        <v>2754</v>
      </c>
      <c r="E494" s="1850" t="s">
        <v>2755</v>
      </c>
      <c r="F494" s="1850" t="s">
        <v>52</v>
      </c>
      <c r="G494" s="1850" t="s">
        <v>2756</v>
      </c>
      <c r="H494" s="1850" t="s">
        <v>28</v>
      </c>
      <c r="I494" s="1850" t="s">
        <v>911</v>
      </c>
    </row>
    <row customHeight="1" ht="11.25">
      <c r="A495" s="1850" t="s">
        <v>2257</v>
      </c>
      <c r="B495" s="1850" t="s">
        <v>16</v>
      </c>
      <c r="C495" s="1850" t="s">
        <v>2991</v>
      </c>
      <c r="D495" s="1850" t="s">
        <v>2992</v>
      </c>
      <c r="E495" s="1850" t="s">
        <v>2993</v>
      </c>
      <c r="F495" s="1850" t="s">
        <v>2328</v>
      </c>
      <c r="G495" s="1850" t="s">
        <v>28</v>
      </c>
      <c r="H495" s="1850" t="s">
        <v>2994</v>
      </c>
      <c r="I495" s="1850" t="s">
        <v>911</v>
      </c>
    </row>
    <row customHeight="1" ht="11.25">
      <c r="A496" s="1850" t="s">
        <v>2257</v>
      </c>
      <c r="B496" s="1850" t="s">
        <v>16</v>
      </c>
      <c r="C496" s="1850" t="s">
        <v>3044</v>
      </c>
      <c r="D496" s="1850" t="s">
        <v>3045</v>
      </c>
      <c r="E496" s="1850" t="s">
        <v>3046</v>
      </c>
      <c r="F496" s="1850" t="s">
        <v>2328</v>
      </c>
      <c r="G496" s="1850" t="s">
        <v>28</v>
      </c>
      <c r="H496" s="1850" t="s">
        <v>28</v>
      </c>
      <c r="I496" s="1850" t="s">
        <v>911</v>
      </c>
    </row>
    <row customHeight="1" ht="11.25">
      <c r="A497" s="1850" t="s">
        <v>2257</v>
      </c>
      <c r="B497" s="1850" t="s">
        <v>16</v>
      </c>
      <c r="C497" s="1850" t="s">
        <v>2795</v>
      </c>
      <c r="D497" s="1850" t="s">
        <v>2796</v>
      </c>
      <c r="E497" s="1850" t="s">
        <v>2797</v>
      </c>
      <c r="F497" s="1850" t="s">
        <v>2364</v>
      </c>
      <c r="G497" s="1850" t="s">
        <v>28</v>
      </c>
      <c r="H497" s="1850" t="s">
        <v>28</v>
      </c>
      <c r="I497" s="1850" t="s">
        <v>911</v>
      </c>
    </row>
    <row customHeight="1" ht="11.25">
      <c r="A498" s="1850" t="s">
        <v>2257</v>
      </c>
      <c r="B498" s="1850" t="s">
        <v>16</v>
      </c>
      <c r="C498" s="1850" t="s">
        <v>2802</v>
      </c>
      <c r="D498" s="1850" t="s">
        <v>2803</v>
      </c>
      <c r="E498" s="1850" t="s">
        <v>2804</v>
      </c>
      <c r="F498" s="1850" t="s">
        <v>2364</v>
      </c>
      <c r="G498" s="1850" t="s">
        <v>28</v>
      </c>
      <c r="H498" s="1850" t="s">
        <v>28</v>
      </c>
      <c r="I498" s="1850" t="s">
        <v>911</v>
      </c>
    </row>
    <row customHeight="1" ht="11.25">
      <c r="A499" s="1850" t="s">
        <v>2257</v>
      </c>
      <c r="B499" s="1850" t="s">
        <v>16</v>
      </c>
      <c r="C499" s="1850" t="s">
        <v>2805</v>
      </c>
      <c r="D499" s="1850" t="s">
        <v>2806</v>
      </c>
      <c r="E499" s="1850" t="s">
        <v>2655</v>
      </c>
      <c r="F499" s="1850" t="s">
        <v>2807</v>
      </c>
      <c r="G499" s="1850" t="s">
        <v>28</v>
      </c>
      <c r="H499" s="1850" t="s">
        <v>28</v>
      </c>
      <c r="I499" s="1850" t="s">
        <v>911</v>
      </c>
    </row>
    <row customHeight="1" ht="11.25">
      <c r="A500" s="1850" t="s">
        <v>2257</v>
      </c>
      <c r="B500" s="1850" t="s">
        <v>16</v>
      </c>
      <c r="C500" s="1850" t="s">
        <v>2808</v>
      </c>
      <c r="D500" s="1850" t="s">
        <v>2809</v>
      </c>
      <c r="E500" s="1850" t="s">
        <v>2810</v>
      </c>
      <c r="F500" s="1850" t="s">
        <v>2364</v>
      </c>
      <c r="G500" s="1850" t="s">
        <v>28</v>
      </c>
      <c r="H500" s="1850" t="s">
        <v>28</v>
      </c>
      <c r="I500" s="1850" t="s">
        <v>911</v>
      </c>
    </row>
    <row customHeight="1" ht="11.25">
      <c r="A501" s="1850" t="s">
        <v>2257</v>
      </c>
      <c r="B501" s="1850" t="s">
        <v>16</v>
      </c>
      <c r="C501" s="1850" t="s">
        <v>2811</v>
      </c>
      <c r="D501" s="1850" t="s">
        <v>2812</v>
      </c>
      <c r="E501" s="1850" t="s">
        <v>2813</v>
      </c>
      <c r="F501" s="1850" t="s">
        <v>2340</v>
      </c>
      <c r="G501" s="1850" t="s">
        <v>28</v>
      </c>
      <c r="H501" s="1850" t="s">
        <v>28</v>
      </c>
      <c r="I501" s="1850" t="s">
        <v>911</v>
      </c>
    </row>
    <row customHeight="1" ht="11.25">
      <c r="A502" s="1850" t="s">
        <v>2257</v>
      </c>
      <c r="B502" s="1850" t="s">
        <v>16</v>
      </c>
      <c r="C502" s="1850" t="s">
        <v>2998</v>
      </c>
      <c r="D502" s="1850" t="s">
        <v>2999</v>
      </c>
      <c r="E502" s="1850" t="s">
        <v>3000</v>
      </c>
      <c r="F502" s="1850" t="s">
        <v>2273</v>
      </c>
      <c r="G502" s="1850" t="s">
        <v>28</v>
      </c>
      <c r="H502" s="1850" t="s">
        <v>28</v>
      </c>
      <c r="I502" s="1850" t="s">
        <v>911</v>
      </c>
    </row>
    <row customHeight="1" ht="11.25">
      <c r="A503" s="1850" t="s">
        <v>2257</v>
      </c>
      <c r="B503" s="1850" t="s">
        <v>16</v>
      </c>
      <c r="C503" s="1850" t="s">
        <v>2814</v>
      </c>
      <c r="D503" s="1850" t="s">
        <v>2815</v>
      </c>
      <c r="E503" s="1850" t="s">
        <v>2816</v>
      </c>
      <c r="F503" s="1850" t="s">
        <v>2328</v>
      </c>
      <c r="G503" s="1850" t="s">
        <v>2817</v>
      </c>
      <c r="H503" s="1850" t="s">
        <v>28</v>
      </c>
      <c r="I503" s="1850" t="s">
        <v>911</v>
      </c>
    </row>
    <row customHeight="1" ht="11.25">
      <c r="A504" s="1850" t="s">
        <v>2257</v>
      </c>
      <c r="B504" s="1850" t="s">
        <v>16</v>
      </c>
      <c r="C504" s="1850" t="s">
        <v>3004</v>
      </c>
      <c r="D504" s="1850" t="s">
        <v>3005</v>
      </c>
      <c r="E504" s="1850" t="s">
        <v>3006</v>
      </c>
      <c r="F504" s="1850" t="s">
        <v>3007</v>
      </c>
      <c r="G504" s="1850" t="s">
        <v>28</v>
      </c>
      <c r="H504" s="1850" t="s">
        <v>28</v>
      </c>
      <c r="I504" s="1850" t="s">
        <v>911</v>
      </c>
    </row>
    <row customHeight="1" ht="11.25">
      <c r="A505" s="1850" t="s">
        <v>2257</v>
      </c>
      <c r="B505" s="1850" t="s">
        <v>16</v>
      </c>
      <c r="C505" s="1850" t="s">
        <v>3011</v>
      </c>
      <c r="D505" s="1850" t="s">
        <v>3012</v>
      </c>
      <c r="E505" s="1850" t="s">
        <v>3013</v>
      </c>
      <c r="F505" s="1850" t="s">
        <v>2316</v>
      </c>
      <c r="G505" s="1850" t="s">
        <v>28</v>
      </c>
      <c r="H505" s="1850" t="s">
        <v>28</v>
      </c>
      <c r="I505" s="1850" t="s">
        <v>911</v>
      </c>
    </row>
    <row customHeight="1" ht="11.25">
      <c r="A506" s="1850" t="s">
        <v>2257</v>
      </c>
      <c r="B506" s="1850" t="s">
        <v>16</v>
      </c>
      <c r="C506" s="1850" t="s">
        <v>2827</v>
      </c>
      <c r="D506" s="1850" t="s">
        <v>2828</v>
      </c>
      <c r="E506" s="1850" t="s">
        <v>2829</v>
      </c>
      <c r="F506" s="1850" t="s">
        <v>2364</v>
      </c>
      <c r="G506" s="1850" t="s">
        <v>28</v>
      </c>
      <c r="H506" s="1850" t="s">
        <v>28</v>
      </c>
      <c r="I506" s="1850" t="s">
        <v>911</v>
      </c>
    </row>
    <row customHeight="1" ht="11.25">
      <c r="A507" s="1850" t="s">
        <v>2257</v>
      </c>
      <c r="B507" s="1850" t="s">
        <v>16</v>
      </c>
      <c r="C507" s="1850" t="s">
        <v>3047</v>
      </c>
      <c r="D507" s="1850" t="s">
        <v>3048</v>
      </c>
      <c r="E507" s="1850" t="s">
        <v>3049</v>
      </c>
      <c r="F507" s="1850" t="s">
        <v>2332</v>
      </c>
      <c r="G507" s="1850" t="s">
        <v>28</v>
      </c>
      <c r="H507" s="1850" t="s">
        <v>28</v>
      </c>
      <c r="I507" s="1850" t="s">
        <v>911</v>
      </c>
    </row>
    <row customHeight="1" ht="11.25">
      <c r="A508" s="1850" t="s">
        <v>2257</v>
      </c>
      <c r="B508" s="1850" t="s">
        <v>16</v>
      </c>
      <c r="C508" s="1850" t="s">
        <v>2841</v>
      </c>
      <c r="D508" s="1850" t="s">
        <v>2842</v>
      </c>
      <c r="E508" s="1850" t="s">
        <v>2843</v>
      </c>
      <c r="F508" s="1850" t="s">
        <v>2844</v>
      </c>
      <c r="G508" s="1850" t="s">
        <v>28</v>
      </c>
      <c r="H508" s="1850" t="s">
        <v>28</v>
      </c>
      <c r="I508" s="1850" t="s">
        <v>911</v>
      </c>
    </row>
    <row customHeight="1" ht="11.25">
      <c r="A509" s="1850" t="s">
        <v>2257</v>
      </c>
      <c r="B509" s="1850" t="s">
        <v>16</v>
      </c>
      <c r="C509" s="1850" t="s">
        <v>3014</v>
      </c>
      <c r="D509" s="1850" t="s">
        <v>3015</v>
      </c>
      <c r="E509" s="1850" t="s">
        <v>3016</v>
      </c>
      <c r="F509" s="1850" t="s">
        <v>2294</v>
      </c>
      <c r="G509" s="1850" t="s">
        <v>3017</v>
      </c>
      <c r="H509" s="1850" t="s">
        <v>28</v>
      </c>
      <c r="I509" s="1850" t="s">
        <v>911</v>
      </c>
    </row>
    <row customHeight="1" ht="11.25">
      <c r="A510" s="1850" t="s">
        <v>2257</v>
      </c>
      <c r="B510" s="1850" t="s">
        <v>16</v>
      </c>
      <c r="C510" s="1850" t="s">
        <v>2845</v>
      </c>
      <c r="D510" s="1850" t="s">
        <v>2846</v>
      </c>
      <c r="E510" s="1850" t="s">
        <v>2847</v>
      </c>
      <c r="F510" s="1850" t="s">
        <v>2294</v>
      </c>
      <c r="G510" s="1850" t="s">
        <v>28</v>
      </c>
      <c r="H510" s="1850" t="s">
        <v>28</v>
      </c>
      <c r="I510" s="1850" t="s">
        <v>911</v>
      </c>
    </row>
    <row customHeight="1" ht="11.25">
      <c r="A511" s="1850" t="s">
        <v>2257</v>
      </c>
      <c r="B511" s="1850" t="s">
        <v>16</v>
      </c>
      <c r="C511" s="1850" t="s">
        <v>2851</v>
      </c>
      <c r="D511" s="1850" t="s">
        <v>2852</v>
      </c>
      <c r="E511" s="1850" t="s">
        <v>2853</v>
      </c>
      <c r="F511" s="1850" t="s">
        <v>2321</v>
      </c>
      <c r="G511" s="1850" t="s">
        <v>2854</v>
      </c>
      <c r="H511" s="1850" t="s">
        <v>28</v>
      </c>
      <c r="I511" s="1850" t="s">
        <v>911</v>
      </c>
    </row>
    <row customHeight="1" ht="11.25">
      <c r="A512" s="1850" t="s">
        <v>2257</v>
      </c>
      <c r="B512" s="1850" t="s">
        <v>16</v>
      </c>
      <c r="C512" s="1850" t="s">
        <v>2863</v>
      </c>
      <c r="D512" s="1850" t="s">
        <v>2864</v>
      </c>
      <c r="E512" s="1850" t="s">
        <v>2865</v>
      </c>
      <c r="F512" s="1850" t="s">
        <v>2534</v>
      </c>
      <c r="G512" s="1850" t="s">
        <v>2866</v>
      </c>
      <c r="H512" s="1850" t="s">
        <v>28</v>
      </c>
      <c r="I512" s="1850" t="s">
        <v>911</v>
      </c>
    </row>
    <row customHeight="1" ht="11.25">
      <c r="A513" s="1850" t="s">
        <v>2257</v>
      </c>
      <c r="B513" s="1850" t="s">
        <v>16</v>
      </c>
      <c r="C513" s="1850" t="s">
        <v>3027</v>
      </c>
      <c r="D513" s="1850" t="s">
        <v>3028</v>
      </c>
      <c r="E513" s="1850" t="s">
        <v>3029</v>
      </c>
      <c r="F513" s="1850" t="s">
        <v>2479</v>
      </c>
      <c r="G513" s="1850" t="s">
        <v>28</v>
      </c>
      <c r="H513" s="1850" t="s">
        <v>28</v>
      </c>
      <c r="I513" s="1850" t="s">
        <v>911</v>
      </c>
    </row>
    <row customHeight="1" ht="11.25">
      <c r="A514" s="1850" t="s">
        <v>2257</v>
      </c>
      <c r="B514" s="1850" t="s">
        <v>16</v>
      </c>
      <c r="C514" s="1850" t="s">
        <v>28</v>
      </c>
      <c r="D514" s="1850" t="s">
        <v>2874</v>
      </c>
      <c r="E514" s="1850" t="s">
        <v>2875</v>
      </c>
      <c r="F514" s="1850" t="s">
        <v>2344</v>
      </c>
      <c r="G514" s="1850" t="s">
        <v>28</v>
      </c>
      <c r="H514" s="1850" t="s">
        <v>28</v>
      </c>
      <c r="I514" s="1850" t="s">
        <v>911</v>
      </c>
    </row>
    <row customHeight="1" ht="11.25">
      <c r="A515" s="1850" t="s">
        <v>2257</v>
      </c>
      <c r="B515" s="1850" t="s">
        <v>16</v>
      </c>
      <c r="C515" s="1850" t="s">
        <v>28</v>
      </c>
      <c r="D515" s="1850" t="s">
        <v>2876</v>
      </c>
      <c r="E515" s="1850" t="s">
        <v>2877</v>
      </c>
      <c r="F515" s="1850" t="s">
        <v>2340</v>
      </c>
      <c r="G515" s="1850" t="s">
        <v>28</v>
      </c>
      <c r="H515" s="1850" t="s">
        <v>28</v>
      </c>
      <c r="I515" s="1850" t="s">
        <v>911</v>
      </c>
    </row>
    <row customHeight="1" ht="11.25">
      <c r="A516" s="1850" t="s">
        <v>2257</v>
      </c>
      <c r="B516" s="1850" t="s">
        <v>16</v>
      </c>
      <c r="C516" s="1850" t="s">
        <v>3030</v>
      </c>
      <c r="D516" s="1850" t="s">
        <v>3031</v>
      </c>
      <c r="E516" s="1850" t="s">
        <v>2268</v>
      </c>
      <c r="F516" s="1850" t="s">
        <v>3032</v>
      </c>
      <c r="G516" s="1850" t="s">
        <v>28</v>
      </c>
      <c r="H516" s="1850" t="s">
        <v>28</v>
      </c>
      <c r="I516" s="1850" t="s">
        <v>911</v>
      </c>
    </row>
    <row customHeight="1" ht="11.25">
      <c r="A517" s="1850" t="s">
        <v>2257</v>
      </c>
      <c r="B517" s="1850" t="s">
        <v>16</v>
      </c>
      <c r="C517" s="1850" t="s">
        <v>3033</v>
      </c>
      <c r="D517" s="1850" t="s">
        <v>3034</v>
      </c>
      <c r="E517" s="1850" t="s">
        <v>3035</v>
      </c>
      <c r="F517" s="1850" t="s">
        <v>2294</v>
      </c>
      <c r="G517" s="1850" t="s">
        <v>3036</v>
      </c>
      <c r="H517" s="1850" t="s">
        <v>28</v>
      </c>
      <c r="I517" s="1850" t="s">
        <v>911</v>
      </c>
    </row>
    <row customHeight="1" ht="11.25">
      <c r="A518" s="1850" t="s">
        <v>2257</v>
      </c>
      <c r="B518" s="1850" t="s">
        <v>16</v>
      </c>
      <c r="C518" s="1850" t="s">
        <v>2890</v>
      </c>
      <c r="D518" s="1850" t="s">
        <v>2891</v>
      </c>
      <c r="E518" s="1850" t="s">
        <v>2892</v>
      </c>
      <c r="F518" s="1850" t="s">
        <v>2294</v>
      </c>
      <c r="G518" s="1850" t="s">
        <v>28</v>
      </c>
      <c r="H518" s="1850" t="s">
        <v>28</v>
      </c>
      <c r="I518" s="1850" t="s">
        <v>911</v>
      </c>
    </row>
    <row customHeight="1" ht="11.25">
      <c r="A519" s="1850" t="s">
        <v>2257</v>
      </c>
      <c r="B519" s="1850" t="s">
        <v>16</v>
      </c>
      <c r="C519" s="1850" t="s">
        <v>3037</v>
      </c>
      <c r="D519" s="1850" t="s">
        <v>3038</v>
      </c>
      <c r="E519" s="1850" t="s">
        <v>3039</v>
      </c>
      <c r="F519" s="1850" t="s">
        <v>2470</v>
      </c>
      <c r="G519" s="1850" t="s">
        <v>28</v>
      </c>
      <c r="H519" s="1850" t="s">
        <v>3040</v>
      </c>
      <c r="I519" s="1850" t="s">
        <v>911</v>
      </c>
    </row>
    <row customHeight="1" ht="11.25">
      <c r="A520" s="1850" t="s">
        <v>2257</v>
      </c>
      <c r="B520" s="1850" t="s">
        <v>16</v>
      </c>
      <c r="C520" s="1850" t="s">
        <v>2893</v>
      </c>
      <c r="D520" s="1850" t="s">
        <v>2894</v>
      </c>
      <c r="E520" s="1850" t="s">
        <v>2619</v>
      </c>
      <c r="F520" s="1850" t="s">
        <v>2895</v>
      </c>
      <c r="G520" s="1850" t="s">
        <v>28</v>
      </c>
      <c r="H520" s="1850" t="s">
        <v>28</v>
      </c>
      <c r="I520" s="1850" t="s">
        <v>911</v>
      </c>
    </row>
    <row customHeight="1" ht="11.25">
      <c r="A521" s="1850" t="s">
        <v>2257</v>
      </c>
      <c r="B521" s="1850" t="s">
        <v>16</v>
      </c>
      <c r="C521" s="1850" t="s">
        <v>2896</v>
      </c>
      <c r="D521" s="1850" t="s">
        <v>2897</v>
      </c>
      <c r="E521" s="1850" t="s">
        <v>2555</v>
      </c>
      <c r="F521" s="1850" t="s">
        <v>2650</v>
      </c>
      <c r="G521" s="1850" t="s">
        <v>28</v>
      </c>
      <c r="H521" s="1850" t="s">
        <v>28</v>
      </c>
      <c r="I521" s="1850" t="s">
        <v>911</v>
      </c>
    </row>
    <row customHeight="1" ht="11.25">
      <c r="A522" s="1850" t="s">
        <v>2257</v>
      </c>
      <c r="B522" s="1850" t="s">
        <v>16</v>
      </c>
      <c r="C522" s="1850" t="s">
        <v>2901</v>
      </c>
      <c r="D522" s="1850" t="s">
        <v>2902</v>
      </c>
      <c r="E522" s="1850" t="s">
        <v>2865</v>
      </c>
      <c r="F522" s="1850" t="s">
        <v>2903</v>
      </c>
      <c r="G522" s="1850" t="s">
        <v>28</v>
      </c>
      <c r="H522" s="1850" t="s">
        <v>2904</v>
      </c>
      <c r="I522" s="1850" t="s">
        <v>911</v>
      </c>
    </row>
    <row customHeight="1" ht="11.25">
      <c r="A523" s="1850" t="s">
        <v>2257</v>
      </c>
      <c r="B523" s="1850" t="s">
        <v>16</v>
      </c>
      <c r="C523" s="1850" t="s">
        <v>2911</v>
      </c>
      <c r="D523" s="1850" t="s">
        <v>2912</v>
      </c>
      <c r="E523" s="1850" t="s">
        <v>2324</v>
      </c>
      <c r="F523" s="1850" t="s">
        <v>2913</v>
      </c>
      <c r="G523" s="1850" t="s">
        <v>28</v>
      </c>
      <c r="H523" s="1850" t="s">
        <v>28</v>
      </c>
      <c r="I523" s="1850" t="s">
        <v>911</v>
      </c>
    </row>
    <row customHeight="1" ht="11.25">
      <c r="A524" s="1850" t="s">
        <v>2257</v>
      </c>
      <c r="B524" s="1850" t="s">
        <v>16</v>
      </c>
      <c r="C524" s="1850" t="s">
        <v>2917</v>
      </c>
      <c r="D524" s="1850" t="s">
        <v>2918</v>
      </c>
      <c r="E524" s="1850" t="s">
        <v>2647</v>
      </c>
      <c r="F524" s="1850" t="s">
        <v>2919</v>
      </c>
      <c r="G524" s="1850" t="s">
        <v>2920</v>
      </c>
      <c r="H524" s="1850" t="s">
        <v>28</v>
      </c>
      <c r="I524" s="1850" t="s">
        <v>911</v>
      </c>
    </row>
    <row customHeight="1" ht="11.25">
      <c r="A525" s="1850" t="s">
        <v>2257</v>
      </c>
      <c r="B525" s="1850" t="s">
        <v>16</v>
      </c>
      <c r="C525" s="1850" t="s">
        <v>13</v>
      </c>
      <c r="D525" s="1850" t="s">
        <v>47</v>
      </c>
      <c r="E525" s="1850" t="s">
        <v>50</v>
      </c>
      <c r="F525" s="1850" t="s">
        <v>52</v>
      </c>
      <c r="G525" s="1850" t="s">
        <v>28</v>
      </c>
      <c r="H525" s="1850" t="s">
        <v>28</v>
      </c>
      <c r="I525" s="1850" t="s">
        <v>911</v>
      </c>
    </row>
    <row customHeight="1" ht="11.25">
      <c r="A526" s="1850" t="s">
        <v>2257</v>
      </c>
      <c r="B526" s="1850" t="s">
        <v>16</v>
      </c>
      <c r="C526" s="1850" t="s">
        <v>2282</v>
      </c>
      <c r="D526" s="1850" t="s">
        <v>2283</v>
      </c>
      <c r="E526" s="1850" t="s">
        <v>2284</v>
      </c>
      <c r="F526" s="1850" t="s">
        <v>2285</v>
      </c>
      <c r="G526" s="1850" t="s">
        <v>2286</v>
      </c>
      <c r="H526" s="1850" t="s">
        <v>28</v>
      </c>
      <c r="I526" s="1850" t="s">
        <v>1629</v>
      </c>
    </row>
    <row customHeight="1" ht="11.25">
      <c r="A527" s="1850" t="s">
        <v>2257</v>
      </c>
      <c r="B527" s="1850" t="s">
        <v>16</v>
      </c>
      <c r="C527" s="1850" t="s">
        <v>2350</v>
      </c>
      <c r="D527" s="1850" t="s">
        <v>2351</v>
      </c>
      <c r="E527" s="1850" t="s">
        <v>2352</v>
      </c>
      <c r="F527" s="1850" t="s">
        <v>2290</v>
      </c>
      <c r="G527" s="1850" t="s">
        <v>2353</v>
      </c>
      <c r="H527" s="1850" t="s">
        <v>28</v>
      </c>
      <c r="I527" s="1850" t="s">
        <v>1629</v>
      </c>
    </row>
    <row customHeight="1" ht="11.25">
      <c r="A528" s="1850" t="s">
        <v>2257</v>
      </c>
      <c r="B528" s="1850" t="s">
        <v>16</v>
      </c>
      <c r="C528" s="1850" t="s">
        <v>3050</v>
      </c>
      <c r="D528" s="1850" t="s">
        <v>3051</v>
      </c>
      <c r="E528" s="1850" t="s">
        <v>3052</v>
      </c>
      <c r="F528" s="1850" t="s">
        <v>2426</v>
      </c>
      <c r="G528" s="1850" t="s">
        <v>3053</v>
      </c>
      <c r="H528" s="1850" t="s">
        <v>28</v>
      </c>
      <c r="I528" s="1850" t="s">
        <v>1629</v>
      </c>
    </row>
    <row customHeight="1" ht="11.25">
      <c r="A529" s="1850" t="s">
        <v>2257</v>
      </c>
      <c r="B529" s="1850" t="s">
        <v>16</v>
      </c>
      <c r="C529" s="1850" t="s">
        <v>3054</v>
      </c>
      <c r="D529" s="1850" t="s">
        <v>3055</v>
      </c>
      <c r="E529" s="1850" t="s">
        <v>3056</v>
      </c>
      <c r="F529" s="1850" t="s">
        <v>2344</v>
      </c>
      <c r="G529" s="1850" t="s">
        <v>28</v>
      </c>
      <c r="H529" s="1850" t="s">
        <v>28</v>
      </c>
      <c r="I529" s="1850" t="s">
        <v>1629</v>
      </c>
    </row>
    <row customHeight="1" ht="11.25">
      <c r="A530" s="1850" t="s">
        <v>2257</v>
      </c>
      <c r="B530" s="1850" t="s">
        <v>16</v>
      </c>
      <c r="C530" s="1850" t="s">
        <v>3057</v>
      </c>
      <c r="D530" s="1850" t="s">
        <v>3058</v>
      </c>
      <c r="E530" s="1850" t="s">
        <v>3059</v>
      </c>
      <c r="F530" s="1850" t="s">
        <v>2344</v>
      </c>
      <c r="G530" s="1850" t="s">
        <v>3060</v>
      </c>
      <c r="H530" s="1850" t="s">
        <v>28</v>
      </c>
      <c r="I530" s="1850" t="s">
        <v>1629</v>
      </c>
    </row>
    <row customHeight="1" ht="11.25">
      <c r="A531" s="1850" t="s">
        <v>2257</v>
      </c>
      <c r="B531" s="1850" t="s">
        <v>16</v>
      </c>
      <c r="C531" s="1850" t="s">
        <v>3061</v>
      </c>
      <c r="D531" s="1850" t="s">
        <v>3062</v>
      </c>
      <c r="E531" s="1850" t="s">
        <v>3063</v>
      </c>
      <c r="F531" s="1850" t="s">
        <v>580</v>
      </c>
      <c r="G531" s="1850" t="s">
        <v>3064</v>
      </c>
      <c r="H531" s="1850" t="s">
        <v>3065</v>
      </c>
      <c r="I531" s="1850" t="s">
        <v>1629</v>
      </c>
    </row>
    <row customHeight="1" ht="11.25">
      <c r="A532" s="1850" t="s">
        <v>2257</v>
      </c>
      <c r="B532" s="1850" t="s">
        <v>16</v>
      </c>
      <c r="C532" s="1850" t="s">
        <v>3066</v>
      </c>
      <c r="D532" s="1850" t="s">
        <v>3067</v>
      </c>
      <c r="E532" s="1850" t="s">
        <v>3068</v>
      </c>
      <c r="F532" s="1850" t="s">
        <v>2344</v>
      </c>
      <c r="G532" s="1850" t="s">
        <v>28</v>
      </c>
      <c r="H532" s="1850" t="s">
        <v>28</v>
      </c>
      <c r="I532" s="1850" t="s">
        <v>1629</v>
      </c>
    </row>
    <row customHeight="1" ht="11.25">
      <c r="A533" s="1850" t="s">
        <v>2257</v>
      </c>
      <c r="B533" s="1850" t="s">
        <v>16</v>
      </c>
      <c r="C533" s="1850" t="s">
        <v>2445</v>
      </c>
      <c r="D533" s="1850" t="s">
        <v>2446</v>
      </c>
      <c r="E533" s="1850" t="s">
        <v>2447</v>
      </c>
      <c r="F533" s="1850" t="s">
        <v>2448</v>
      </c>
      <c r="G533" s="1850" t="s">
        <v>2449</v>
      </c>
      <c r="H533" s="1850" t="s">
        <v>28</v>
      </c>
      <c r="I533" s="1850" t="s">
        <v>1629</v>
      </c>
    </row>
    <row customHeight="1" ht="11.25">
      <c r="A534" s="1850" t="s">
        <v>2257</v>
      </c>
      <c r="B534" s="1850" t="s">
        <v>16</v>
      </c>
      <c r="C534" s="1850" t="s">
        <v>3069</v>
      </c>
      <c r="D534" s="1850" t="s">
        <v>3070</v>
      </c>
      <c r="E534" s="1850" t="s">
        <v>3071</v>
      </c>
      <c r="F534" s="1850" t="s">
        <v>2316</v>
      </c>
      <c r="G534" s="1850" t="s">
        <v>28</v>
      </c>
      <c r="H534" s="1850" t="s">
        <v>28</v>
      </c>
      <c r="I534" s="1850" t="s">
        <v>1629</v>
      </c>
    </row>
    <row customHeight="1" ht="11.25">
      <c r="A535" s="1850" t="s">
        <v>2257</v>
      </c>
      <c r="B535" s="1850" t="s">
        <v>16</v>
      </c>
      <c r="C535" s="1850" t="s">
        <v>2467</v>
      </c>
      <c r="D535" s="1850" t="s">
        <v>2468</v>
      </c>
      <c r="E535" s="1850" t="s">
        <v>2469</v>
      </c>
      <c r="F535" s="1850" t="s">
        <v>2470</v>
      </c>
      <c r="G535" s="1850" t="s">
        <v>2471</v>
      </c>
      <c r="H535" s="1850" t="s">
        <v>28</v>
      </c>
      <c r="I535" s="1850" t="s">
        <v>1629</v>
      </c>
    </row>
    <row customHeight="1" ht="11.25">
      <c r="A536" s="1850" t="s">
        <v>2257</v>
      </c>
      <c r="B536" s="1850" t="s">
        <v>16</v>
      </c>
      <c r="C536" s="1850" t="s">
        <v>2472</v>
      </c>
      <c r="D536" s="1850" t="s">
        <v>2473</v>
      </c>
      <c r="E536" s="1850" t="s">
        <v>2474</v>
      </c>
      <c r="F536" s="1850" t="s">
        <v>2273</v>
      </c>
      <c r="G536" s="1850" t="s">
        <v>2475</v>
      </c>
      <c r="H536" s="1850" t="s">
        <v>28</v>
      </c>
      <c r="I536" s="1850" t="s">
        <v>1629</v>
      </c>
    </row>
    <row customHeight="1" ht="11.25">
      <c r="A537" s="1850" t="s">
        <v>2257</v>
      </c>
      <c r="B537" s="1850" t="s">
        <v>16</v>
      </c>
      <c r="C537" s="1850" t="s">
        <v>3072</v>
      </c>
      <c r="D537" s="1850" t="s">
        <v>3073</v>
      </c>
      <c r="E537" s="1850" t="s">
        <v>3074</v>
      </c>
      <c r="F537" s="1850" t="s">
        <v>2426</v>
      </c>
      <c r="G537" s="1850" t="s">
        <v>28</v>
      </c>
      <c r="H537" s="1850" t="s">
        <v>28</v>
      </c>
      <c r="I537" s="1850" t="s">
        <v>1629</v>
      </c>
    </row>
    <row customHeight="1" ht="11.25">
      <c r="A538" s="1850" t="s">
        <v>2257</v>
      </c>
      <c r="B538" s="1850" t="s">
        <v>16</v>
      </c>
      <c r="C538" s="1850" t="s">
        <v>2490</v>
      </c>
      <c r="D538" s="1850" t="s">
        <v>2491</v>
      </c>
      <c r="E538" s="1850" t="s">
        <v>2492</v>
      </c>
      <c r="F538" s="1850" t="s">
        <v>2493</v>
      </c>
      <c r="G538" s="1850" t="s">
        <v>28</v>
      </c>
      <c r="H538" s="1850" t="s">
        <v>28</v>
      </c>
      <c r="I538" s="1850" t="s">
        <v>1629</v>
      </c>
    </row>
    <row customHeight="1" ht="11.25">
      <c r="A539" s="1850" t="s">
        <v>2257</v>
      </c>
      <c r="B539" s="1850" t="s">
        <v>16</v>
      </c>
      <c r="C539" s="1850" t="s">
        <v>2513</v>
      </c>
      <c r="D539" s="1850" t="s">
        <v>2514</v>
      </c>
      <c r="E539" s="1850" t="s">
        <v>2515</v>
      </c>
      <c r="F539" s="1850" t="s">
        <v>2265</v>
      </c>
      <c r="G539" s="1850" t="s">
        <v>2508</v>
      </c>
      <c r="H539" s="1850" t="s">
        <v>28</v>
      </c>
      <c r="I539" s="1850" t="s">
        <v>1629</v>
      </c>
    </row>
    <row customHeight="1" ht="11.25">
      <c r="A540" s="1850" t="s">
        <v>2257</v>
      </c>
      <c r="B540" s="1850" t="s">
        <v>16</v>
      </c>
      <c r="C540" s="1850" t="s">
        <v>2527</v>
      </c>
      <c r="D540" s="1850" t="s">
        <v>2528</v>
      </c>
      <c r="E540" s="1850" t="s">
        <v>2529</v>
      </c>
      <c r="F540" s="1850" t="s">
        <v>2265</v>
      </c>
      <c r="G540" s="1850" t="s">
        <v>2530</v>
      </c>
      <c r="H540" s="1850" t="s">
        <v>28</v>
      </c>
      <c r="I540" s="1850" t="s">
        <v>1629</v>
      </c>
    </row>
    <row customHeight="1" ht="11.25">
      <c r="A541" s="1850" t="s">
        <v>2257</v>
      </c>
      <c r="B541" s="1850" t="s">
        <v>16</v>
      </c>
      <c r="C541" s="1850" t="s">
        <v>3075</v>
      </c>
      <c r="D541" s="1850" t="s">
        <v>3076</v>
      </c>
      <c r="E541" s="1850" t="s">
        <v>3077</v>
      </c>
      <c r="F541" s="1850" t="s">
        <v>2470</v>
      </c>
      <c r="G541" s="1850" t="s">
        <v>28</v>
      </c>
      <c r="H541" s="1850" t="s">
        <v>3078</v>
      </c>
      <c r="I541" s="1850" t="s">
        <v>1629</v>
      </c>
    </row>
    <row customHeight="1" ht="11.25">
      <c r="A542" s="1850" t="s">
        <v>2257</v>
      </c>
      <c r="B542" s="1850" t="s">
        <v>16</v>
      </c>
      <c r="C542" s="1850" t="s">
        <v>3079</v>
      </c>
      <c r="D542" s="1850" t="s">
        <v>3080</v>
      </c>
      <c r="E542" s="1850" t="s">
        <v>3081</v>
      </c>
      <c r="F542" s="1850" t="s">
        <v>2470</v>
      </c>
      <c r="G542" s="1850" t="s">
        <v>3082</v>
      </c>
      <c r="H542" s="1850" t="s">
        <v>3083</v>
      </c>
      <c r="I542" s="1850" t="s">
        <v>1629</v>
      </c>
    </row>
    <row customHeight="1" ht="11.25">
      <c r="A543" s="1850" t="s">
        <v>2257</v>
      </c>
      <c r="B543" s="1850" t="s">
        <v>16</v>
      </c>
      <c r="C543" s="1850" t="s">
        <v>3084</v>
      </c>
      <c r="D543" s="1850" t="s">
        <v>3085</v>
      </c>
      <c r="E543" s="1850" t="s">
        <v>3086</v>
      </c>
      <c r="F543" s="1850" t="s">
        <v>2364</v>
      </c>
      <c r="G543" s="1850" t="s">
        <v>28</v>
      </c>
      <c r="H543" s="1850" t="s">
        <v>28</v>
      </c>
      <c r="I543" s="1850" t="s">
        <v>1629</v>
      </c>
    </row>
    <row customHeight="1" ht="11.25">
      <c r="A544" s="1850" t="s">
        <v>2257</v>
      </c>
      <c r="B544" s="1850" t="s">
        <v>16</v>
      </c>
      <c r="C544" s="1850" t="s">
        <v>3087</v>
      </c>
      <c r="D544" s="1850" t="s">
        <v>3088</v>
      </c>
      <c r="E544" s="1850" t="s">
        <v>3089</v>
      </c>
      <c r="F544" s="1850" t="s">
        <v>2479</v>
      </c>
      <c r="G544" s="1850" t="s">
        <v>28</v>
      </c>
      <c r="H544" s="1850" t="s">
        <v>28</v>
      </c>
      <c r="I544" s="1850" t="s">
        <v>1629</v>
      </c>
    </row>
    <row customHeight="1" ht="11.25">
      <c r="A545" s="1850" t="s">
        <v>2257</v>
      </c>
      <c r="B545" s="1850" t="s">
        <v>16</v>
      </c>
      <c r="C545" s="1850" t="s">
        <v>2639</v>
      </c>
      <c r="D545" s="1850" t="s">
        <v>2640</v>
      </c>
      <c r="E545" s="1850" t="s">
        <v>2641</v>
      </c>
      <c r="F545" s="1850" t="s">
        <v>2273</v>
      </c>
      <c r="G545" s="1850" t="s">
        <v>28</v>
      </c>
      <c r="H545" s="1850" t="s">
        <v>28</v>
      </c>
      <c r="I545" s="1850" t="s">
        <v>1629</v>
      </c>
    </row>
    <row customHeight="1" ht="11.25">
      <c r="A546" s="1850" t="s">
        <v>2257</v>
      </c>
      <c r="B546" s="1850" t="s">
        <v>16</v>
      </c>
      <c r="C546" s="1850" t="s">
        <v>3090</v>
      </c>
      <c r="D546" s="1850" t="s">
        <v>3091</v>
      </c>
      <c r="E546" s="1850" t="s">
        <v>3092</v>
      </c>
      <c r="F546" s="1850" t="s">
        <v>3093</v>
      </c>
      <c r="G546" s="1850" t="s">
        <v>28</v>
      </c>
      <c r="H546" s="1850" t="s">
        <v>28</v>
      </c>
      <c r="I546" s="1850" t="s">
        <v>1629</v>
      </c>
    </row>
    <row customHeight="1" ht="11.25">
      <c r="A547" s="1850" t="s">
        <v>2257</v>
      </c>
      <c r="B547" s="1850" t="s">
        <v>16</v>
      </c>
      <c r="C547" s="1850" t="s">
        <v>2691</v>
      </c>
      <c r="D547" s="1850" t="s">
        <v>2692</v>
      </c>
      <c r="E547" s="1850" t="s">
        <v>2693</v>
      </c>
      <c r="F547" s="1850" t="s">
        <v>2534</v>
      </c>
      <c r="G547" s="1850" t="s">
        <v>28</v>
      </c>
      <c r="H547" s="1850" t="s">
        <v>28</v>
      </c>
      <c r="I547" s="1850" t="s">
        <v>1629</v>
      </c>
    </row>
    <row customHeight="1" ht="11.25">
      <c r="A548" s="1850" t="s">
        <v>2257</v>
      </c>
      <c r="B548" s="1850" t="s">
        <v>16</v>
      </c>
      <c r="C548" s="1850" t="s">
        <v>3094</v>
      </c>
      <c r="D548" s="1850" t="s">
        <v>3095</v>
      </c>
      <c r="E548" s="1850" t="s">
        <v>3096</v>
      </c>
      <c r="F548" s="1850" t="s">
        <v>2336</v>
      </c>
      <c r="G548" s="1850" t="s">
        <v>28</v>
      </c>
      <c r="H548" s="1850" t="s">
        <v>28</v>
      </c>
      <c r="I548" s="1850" t="s">
        <v>1629</v>
      </c>
    </row>
    <row customHeight="1" ht="11.25">
      <c r="A549" s="1850" t="s">
        <v>2257</v>
      </c>
      <c r="B549" s="1850" t="s">
        <v>16</v>
      </c>
      <c r="C549" s="1850" t="s">
        <v>3097</v>
      </c>
      <c r="D549" s="1850" t="s">
        <v>3098</v>
      </c>
      <c r="E549" s="1850" t="s">
        <v>3099</v>
      </c>
      <c r="F549" s="1850" t="s">
        <v>2316</v>
      </c>
      <c r="G549" s="1850" t="s">
        <v>3100</v>
      </c>
      <c r="H549" s="1850" t="s">
        <v>28</v>
      </c>
      <c r="I549" s="1850" t="s">
        <v>1629</v>
      </c>
    </row>
    <row customHeight="1" ht="11.25">
      <c r="A550" s="1850" t="s">
        <v>2257</v>
      </c>
      <c r="B550" s="1850" t="s">
        <v>16</v>
      </c>
      <c r="C550" s="1850" t="s">
        <v>3101</v>
      </c>
      <c r="D550" s="1850" t="s">
        <v>3102</v>
      </c>
      <c r="E550" s="1850" t="s">
        <v>3103</v>
      </c>
      <c r="F550" s="1850" t="s">
        <v>2344</v>
      </c>
      <c r="G550" s="1850" t="s">
        <v>28</v>
      </c>
      <c r="H550" s="1850" t="s">
        <v>28</v>
      </c>
      <c r="I550" s="1850" t="s">
        <v>1629</v>
      </c>
    </row>
    <row customHeight="1" ht="11.25">
      <c r="A551" s="1850" t="s">
        <v>2257</v>
      </c>
      <c r="B551" s="1850" t="s">
        <v>16</v>
      </c>
      <c r="C551" s="1850" t="s">
        <v>3104</v>
      </c>
      <c r="D551" s="1850" t="s">
        <v>3105</v>
      </c>
      <c r="E551" s="1850" t="s">
        <v>3106</v>
      </c>
      <c r="F551" s="1850" t="s">
        <v>2349</v>
      </c>
      <c r="G551" s="1850" t="s">
        <v>3107</v>
      </c>
      <c r="H551" s="1850" t="s">
        <v>28</v>
      </c>
      <c r="I551" s="1850" t="s">
        <v>1629</v>
      </c>
    </row>
    <row customHeight="1" ht="11.25">
      <c r="A552" s="1850" t="s">
        <v>2257</v>
      </c>
      <c r="B552" s="1850" t="s">
        <v>16</v>
      </c>
      <c r="C552" s="1850" t="s">
        <v>3108</v>
      </c>
      <c r="D552" s="1850" t="s">
        <v>3109</v>
      </c>
      <c r="E552" s="1850" t="s">
        <v>3110</v>
      </c>
      <c r="F552" s="1850" t="s">
        <v>2316</v>
      </c>
      <c r="G552" s="1850" t="s">
        <v>3100</v>
      </c>
      <c r="H552" s="1850" t="s">
        <v>28</v>
      </c>
      <c r="I552" s="1850" t="s">
        <v>1629</v>
      </c>
    </row>
    <row customHeight="1" ht="11.25">
      <c r="A553" s="1850" t="s">
        <v>2257</v>
      </c>
      <c r="B553" s="1850" t="s">
        <v>16</v>
      </c>
      <c r="C553" s="1850" t="s">
        <v>3111</v>
      </c>
      <c r="D553" s="1850" t="s">
        <v>3112</v>
      </c>
      <c r="E553" s="1850" t="s">
        <v>3113</v>
      </c>
      <c r="F553" s="1850" t="s">
        <v>3114</v>
      </c>
      <c r="G553" s="1850" t="s">
        <v>3115</v>
      </c>
      <c r="H553" s="1850" t="s">
        <v>28</v>
      </c>
      <c r="I553" s="1850" t="s">
        <v>1629</v>
      </c>
    </row>
    <row customHeight="1" ht="11.25">
      <c r="A554" s="1850" t="s">
        <v>2257</v>
      </c>
      <c r="B554" s="1850" t="s">
        <v>16</v>
      </c>
      <c r="C554" s="1850" t="s">
        <v>3116</v>
      </c>
      <c r="D554" s="1850" t="s">
        <v>3117</v>
      </c>
      <c r="E554" s="1850" t="s">
        <v>3118</v>
      </c>
      <c r="F554" s="1850" t="s">
        <v>2299</v>
      </c>
      <c r="G554" s="1850" t="s">
        <v>3119</v>
      </c>
      <c r="H554" s="1850" t="s">
        <v>28</v>
      </c>
      <c r="I554" s="1850" t="s">
        <v>1629</v>
      </c>
    </row>
    <row customHeight="1" ht="11.25">
      <c r="A555" s="1850" t="s">
        <v>2257</v>
      </c>
      <c r="B555" s="1850" t="s">
        <v>16</v>
      </c>
      <c r="C555" s="1850" t="s">
        <v>3120</v>
      </c>
      <c r="D555" s="1850" t="s">
        <v>3117</v>
      </c>
      <c r="E555" s="1850" t="s">
        <v>3118</v>
      </c>
      <c r="F555" s="1850" t="s">
        <v>3121</v>
      </c>
      <c r="G555" s="1850" t="s">
        <v>3119</v>
      </c>
      <c r="H555" s="1850" t="s">
        <v>28</v>
      </c>
      <c r="I555" s="1850" t="s">
        <v>1629</v>
      </c>
    </row>
    <row customHeight="1" ht="11.25">
      <c r="A556" s="1850" t="s">
        <v>2257</v>
      </c>
      <c r="B556" s="1850" t="s">
        <v>16</v>
      </c>
      <c r="C556" s="1850" t="s">
        <v>3122</v>
      </c>
      <c r="D556" s="1850" t="s">
        <v>3123</v>
      </c>
      <c r="E556" s="1850" t="s">
        <v>3124</v>
      </c>
      <c r="F556" s="1850" t="s">
        <v>2273</v>
      </c>
      <c r="G556" s="1850" t="s">
        <v>3125</v>
      </c>
      <c r="H556" s="1850" t="s">
        <v>28</v>
      </c>
      <c r="I556" s="1850" t="s">
        <v>1629</v>
      </c>
    </row>
    <row customHeight="1" ht="11.25">
      <c r="A557" s="1850" t="s">
        <v>2257</v>
      </c>
      <c r="B557" s="1850" t="s">
        <v>16</v>
      </c>
      <c r="C557" s="1850" t="s">
        <v>3126</v>
      </c>
      <c r="D557" s="1850" t="s">
        <v>3127</v>
      </c>
      <c r="E557" s="1850" t="s">
        <v>3128</v>
      </c>
      <c r="F557" s="1850" t="s">
        <v>2294</v>
      </c>
      <c r="G557" s="1850" t="s">
        <v>3129</v>
      </c>
      <c r="H557" s="1850" t="s">
        <v>28</v>
      </c>
      <c r="I557" s="1850" t="s">
        <v>1629</v>
      </c>
    </row>
    <row customHeight="1" ht="11.25">
      <c r="A558" s="1850" t="s">
        <v>2257</v>
      </c>
      <c r="B558" s="1850" t="s">
        <v>16</v>
      </c>
      <c r="C558" s="1850" t="s">
        <v>3130</v>
      </c>
      <c r="D558" s="1850" t="s">
        <v>3131</v>
      </c>
      <c r="E558" s="1850" t="s">
        <v>3132</v>
      </c>
      <c r="F558" s="1850" t="s">
        <v>2344</v>
      </c>
      <c r="G558" s="1850" t="s">
        <v>28</v>
      </c>
      <c r="H558" s="1850" t="s">
        <v>28</v>
      </c>
      <c r="I558" s="1850" t="s">
        <v>1629</v>
      </c>
    </row>
    <row customHeight="1" ht="11.25">
      <c r="A559" s="1850" t="s">
        <v>2257</v>
      </c>
      <c r="B559" s="1850" t="s">
        <v>16</v>
      </c>
      <c r="C559" s="1850" t="s">
        <v>3133</v>
      </c>
      <c r="D559" s="1850" t="s">
        <v>3134</v>
      </c>
      <c r="E559" s="1850" t="s">
        <v>3135</v>
      </c>
      <c r="F559" s="1850" t="s">
        <v>2344</v>
      </c>
      <c r="G559" s="1850" t="s">
        <v>28</v>
      </c>
      <c r="H559" s="1850" t="s">
        <v>28</v>
      </c>
      <c r="I559" s="1850" t="s">
        <v>1629</v>
      </c>
    </row>
    <row customHeight="1" ht="11.25">
      <c r="A560" s="1850" t="s">
        <v>2257</v>
      </c>
      <c r="B560" s="1850" t="s">
        <v>16</v>
      </c>
      <c r="C560" s="1850" t="s">
        <v>3136</v>
      </c>
      <c r="D560" s="1850" t="s">
        <v>3137</v>
      </c>
      <c r="E560" s="1850" t="s">
        <v>3138</v>
      </c>
      <c r="F560" s="1850" t="s">
        <v>2470</v>
      </c>
      <c r="G560" s="1850" t="s">
        <v>3139</v>
      </c>
      <c r="H560" s="1850" t="s">
        <v>28</v>
      </c>
      <c r="I560" s="1850" t="s">
        <v>1629</v>
      </c>
    </row>
    <row customHeight="1" ht="11.25">
      <c r="A561" s="1850" t="s">
        <v>2257</v>
      </c>
      <c r="B561" s="1850" t="s">
        <v>16</v>
      </c>
      <c r="C561" s="1850" t="s">
        <v>3140</v>
      </c>
      <c r="D561" s="1850" t="s">
        <v>3141</v>
      </c>
      <c r="E561" s="1850" t="s">
        <v>3142</v>
      </c>
      <c r="F561" s="1850" t="s">
        <v>2273</v>
      </c>
      <c r="G561" s="1850" t="s">
        <v>28</v>
      </c>
      <c r="H561" s="1850" t="s">
        <v>28</v>
      </c>
      <c r="I561" s="1850" t="s">
        <v>1629</v>
      </c>
    </row>
    <row customHeight="1" ht="11.25">
      <c r="A562" s="1850" t="s">
        <v>2257</v>
      </c>
      <c r="B562" s="1850" t="s">
        <v>16</v>
      </c>
      <c r="C562" s="1850" t="s">
        <v>3143</v>
      </c>
      <c r="D562" s="1850" t="s">
        <v>3144</v>
      </c>
      <c r="E562" s="1850" t="s">
        <v>3145</v>
      </c>
      <c r="F562" s="1850" t="s">
        <v>2294</v>
      </c>
      <c r="G562" s="1850" t="s">
        <v>3146</v>
      </c>
      <c r="H562" s="1850" t="s">
        <v>28</v>
      </c>
      <c r="I562" s="1850" t="s">
        <v>1629</v>
      </c>
    </row>
    <row customHeight="1" ht="11.25">
      <c r="A563" s="1850" t="s">
        <v>2257</v>
      </c>
      <c r="B563" s="1850" t="s">
        <v>16</v>
      </c>
      <c r="C563" s="1850" t="s">
        <v>3147</v>
      </c>
      <c r="D563" s="1850" t="s">
        <v>3148</v>
      </c>
      <c r="E563" s="1850" t="s">
        <v>3149</v>
      </c>
      <c r="F563" s="1850" t="s">
        <v>2486</v>
      </c>
      <c r="G563" s="1850" t="s">
        <v>3150</v>
      </c>
      <c r="H563" s="1850" t="s">
        <v>28</v>
      </c>
      <c r="I563" s="1850" t="s">
        <v>1629</v>
      </c>
    </row>
    <row customHeight="1" ht="11.25">
      <c r="A564" s="1850" t="s">
        <v>2257</v>
      </c>
      <c r="B564" s="1850" t="s">
        <v>16</v>
      </c>
      <c r="C564" s="1850" t="s">
        <v>3151</v>
      </c>
      <c r="D564" s="1850" t="s">
        <v>3152</v>
      </c>
      <c r="E564" s="1850" t="s">
        <v>3153</v>
      </c>
      <c r="F564" s="1850" t="s">
        <v>3154</v>
      </c>
      <c r="G564" s="1850" t="s">
        <v>3119</v>
      </c>
      <c r="H564" s="1850" t="s">
        <v>28</v>
      </c>
      <c r="I564" s="1850" t="s">
        <v>1629</v>
      </c>
    </row>
    <row customHeight="1" ht="11.25">
      <c r="A565" s="1850" t="s">
        <v>2257</v>
      </c>
      <c r="B565" s="1850" t="s">
        <v>16</v>
      </c>
      <c r="C565" s="1850" t="s">
        <v>3155</v>
      </c>
      <c r="D565" s="1850" t="s">
        <v>3156</v>
      </c>
      <c r="E565" s="1850" t="s">
        <v>3157</v>
      </c>
      <c r="F565" s="1850" t="s">
        <v>2426</v>
      </c>
      <c r="G565" s="1850" t="s">
        <v>3158</v>
      </c>
      <c r="H565" s="1850" t="s">
        <v>28</v>
      </c>
      <c r="I565" s="1850" t="s">
        <v>1629</v>
      </c>
    </row>
    <row customHeight="1" ht="11.25">
      <c r="A566" s="1850" t="s">
        <v>2257</v>
      </c>
      <c r="B566" s="1850" t="s">
        <v>16</v>
      </c>
      <c r="C566" s="1850" t="s">
        <v>3159</v>
      </c>
      <c r="D566" s="1850" t="s">
        <v>3160</v>
      </c>
      <c r="E566" s="1850" t="s">
        <v>3161</v>
      </c>
      <c r="F566" s="1850" t="s">
        <v>2344</v>
      </c>
      <c r="G566" s="1850" t="s">
        <v>28</v>
      </c>
      <c r="H566" s="1850" t="s">
        <v>28</v>
      </c>
      <c r="I566" s="1850" t="s">
        <v>1629</v>
      </c>
    </row>
    <row customHeight="1" ht="11.25">
      <c r="A567" s="1850" t="s">
        <v>2257</v>
      </c>
      <c r="B567" s="1850" t="s">
        <v>16</v>
      </c>
      <c r="C567" s="1850" t="s">
        <v>3162</v>
      </c>
      <c r="D567" s="1850" t="s">
        <v>3160</v>
      </c>
      <c r="E567" s="1850" t="s">
        <v>3161</v>
      </c>
      <c r="F567" s="1850" t="s">
        <v>2534</v>
      </c>
      <c r="G567" s="1850" t="s">
        <v>3163</v>
      </c>
      <c r="H567" s="1850" t="s">
        <v>28</v>
      </c>
      <c r="I567" s="1850" t="s">
        <v>1629</v>
      </c>
    </row>
    <row customHeight="1" ht="11.25">
      <c r="A568" s="1850" t="s">
        <v>2257</v>
      </c>
      <c r="B568" s="1850" t="s">
        <v>16</v>
      </c>
      <c r="C568" s="1850" t="s">
        <v>3164</v>
      </c>
      <c r="D568" s="1850" t="s">
        <v>3165</v>
      </c>
      <c r="E568" s="1850" t="s">
        <v>3166</v>
      </c>
      <c r="F568" s="1850" t="s">
        <v>2493</v>
      </c>
      <c r="G568" s="1850" t="s">
        <v>28</v>
      </c>
      <c r="H568" s="1850" t="s">
        <v>28</v>
      </c>
      <c r="I568" s="1850" t="s">
        <v>1629</v>
      </c>
    </row>
    <row customHeight="1" ht="11.25">
      <c r="A569" s="1850" t="s">
        <v>2257</v>
      </c>
      <c r="B569" s="1850" t="s">
        <v>16</v>
      </c>
      <c r="C569" s="1850" t="s">
        <v>3167</v>
      </c>
      <c r="D569" s="1850" t="s">
        <v>3168</v>
      </c>
      <c r="E569" s="1850" t="s">
        <v>3169</v>
      </c>
      <c r="F569" s="1850" t="s">
        <v>2344</v>
      </c>
      <c r="G569" s="1850" t="s">
        <v>3170</v>
      </c>
      <c r="H569" s="1850" t="s">
        <v>28</v>
      </c>
      <c r="I569" s="1850" t="s">
        <v>1629</v>
      </c>
    </row>
    <row customHeight="1" ht="11.25">
      <c r="A570" s="1850" t="s">
        <v>2257</v>
      </c>
      <c r="B570" s="1850" t="s">
        <v>16</v>
      </c>
      <c r="C570" s="1850" t="s">
        <v>3171</v>
      </c>
      <c r="D570" s="1850" t="s">
        <v>3168</v>
      </c>
      <c r="E570" s="1850" t="s">
        <v>3169</v>
      </c>
      <c r="F570" s="1850" t="s">
        <v>2294</v>
      </c>
      <c r="G570" s="1850" t="s">
        <v>28</v>
      </c>
      <c r="H570" s="1850" t="s">
        <v>28</v>
      </c>
      <c r="I570" s="1850" t="s">
        <v>1629</v>
      </c>
    </row>
    <row customHeight="1" ht="11.25">
      <c r="A571" s="1850" t="s">
        <v>2257</v>
      </c>
      <c r="B571" s="1850" t="s">
        <v>16</v>
      </c>
      <c r="C571" s="1850" t="s">
        <v>3172</v>
      </c>
      <c r="D571" s="1850" t="s">
        <v>3173</v>
      </c>
      <c r="E571" s="1850" t="s">
        <v>3174</v>
      </c>
      <c r="F571" s="1850" t="s">
        <v>2448</v>
      </c>
      <c r="G571" s="1850" t="s">
        <v>3175</v>
      </c>
      <c r="H571" s="1850" t="s">
        <v>28</v>
      </c>
      <c r="I571" s="1850" t="s">
        <v>1629</v>
      </c>
    </row>
    <row customHeight="1" ht="11.25">
      <c r="A572" s="1850" t="s">
        <v>2257</v>
      </c>
      <c r="B572" s="1850" t="s">
        <v>16</v>
      </c>
      <c r="C572" s="1850" t="s">
        <v>3176</v>
      </c>
      <c r="D572" s="1850" t="s">
        <v>3177</v>
      </c>
      <c r="E572" s="1850" t="s">
        <v>3178</v>
      </c>
      <c r="F572" s="1850" t="s">
        <v>2504</v>
      </c>
      <c r="G572" s="1850" t="s">
        <v>3179</v>
      </c>
      <c r="H572" s="1850" t="s">
        <v>28</v>
      </c>
      <c r="I572" s="1850" t="s">
        <v>1629</v>
      </c>
    </row>
    <row customHeight="1" ht="11.25">
      <c r="A573" s="1850" t="s">
        <v>2257</v>
      </c>
      <c r="B573" s="1850" t="s">
        <v>16</v>
      </c>
      <c r="C573" s="1850" t="s">
        <v>3180</v>
      </c>
      <c r="D573" s="1850" t="s">
        <v>3181</v>
      </c>
      <c r="E573" s="1850" t="s">
        <v>3182</v>
      </c>
      <c r="F573" s="1850" t="s">
        <v>2504</v>
      </c>
      <c r="G573" s="1850" t="s">
        <v>28</v>
      </c>
      <c r="H573" s="1850" t="s">
        <v>28</v>
      </c>
      <c r="I573" s="1850" t="s">
        <v>1629</v>
      </c>
    </row>
    <row customHeight="1" ht="11.25">
      <c r="A574" s="1850" t="s">
        <v>2257</v>
      </c>
      <c r="B574" s="1850" t="s">
        <v>16</v>
      </c>
      <c r="C574" s="1850" t="s">
        <v>3183</v>
      </c>
      <c r="D574" s="1850" t="s">
        <v>3184</v>
      </c>
      <c r="E574" s="1850" t="s">
        <v>3185</v>
      </c>
      <c r="F574" s="1850" t="s">
        <v>2332</v>
      </c>
      <c r="G574" s="1850" t="s">
        <v>28</v>
      </c>
      <c r="H574" s="1850" t="s">
        <v>28</v>
      </c>
      <c r="I574" s="1850" t="s">
        <v>1629</v>
      </c>
    </row>
    <row customHeight="1" ht="11.25">
      <c r="A575" s="1850" t="s">
        <v>2257</v>
      </c>
      <c r="B575" s="1850" t="s">
        <v>16</v>
      </c>
      <c r="C575" s="1850" t="s">
        <v>28</v>
      </c>
      <c r="D575" s="1850" t="s">
        <v>2874</v>
      </c>
      <c r="E575" s="1850" t="s">
        <v>2875</v>
      </c>
      <c r="F575" s="1850" t="s">
        <v>2344</v>
      </c>
      <c r="G575" s="1850" t="s">
        <v>28</v>
      </c>
      <c r="H575" s="1850" t="s">
        <v>28</v>
      </c>
      <c r="I575" s="1850" t="s">
        <v>1629</v>
      </c>
    </row>
    <row customHeight="1" ht="11.25">
      <c r="A576" s="1850" t="s">
        <v>2257</v>
      </c>
      <c r="B576" s="1850" t="s">
        <v>16</v>
      </c>
      <c r="C576" s="1850" t="s">
        <v>28</v>
      </c>
      <c r="D576" s="1850" t="s">
        <v>2876</v>
      </c>
      <c r="E576" s="1850" t="s">
        <v>2877</v>
      </c>
      <c r="F576" s="1850" t="s">
        <v>2340</v>
      </c>
      <c r="G576" s="1850" t="s">
        <v>28</v>
      </c>
      <c r="H576" s="1850" t="s">
        <v>28</v>
      </c>
      <c r="I576" s="1850" t="s">
        <v>1629</v>
      </c>
    </row>
    <row customHeight="1" ht="11.25">
      <c r="A577" s="1850" t="s">
        <v>2257</v>
      </c>
      <c r="B577" s="1850" t="s">
        <v>16</v>
      </c>
      <c r="C577" s="1850" t="s">
        <v>2884</v>
      </c>
      <c r="D577" s="1850" t="s">
        <v>2885</v>
      </c>
      <c r="E577" s="1850" t="s">
        <v>2886</v>
      </c>
      <c r="F577" s="1850" t="s">
        <v>2265</v>
      </c>
      <c r="G577" s="1850" t="s">
        <v>28</v>
      </c>
      <c r="H577" s="1850" t="s">
        <v>28</v>
      </c>
      <c r="I577" s="1850" t="s">
        <v>1629</v>
      </c>
    </row>
    <row customHeight="1" ht="11.25">
      <c r="A578" s="1850" t="s">
        <v>2257</v>
      </c>
      <c r="B578" s="1850" t="s">
        <v>16</v>
      </c>
      <c r="C578" s="1850" t="s">
        <v>3186</v>
      </c>
      <c r="D578" s="1850" t="s">
        <v>3187</v>
      </c>
      <c r="E578" s="1850" t="s">
        <v>3188</v>
      </c>
      <c r="F578" s="1850" t="s">
        <v>2294</v>
      </c>
      <c r="G578" s="1850" t="s">
        <v>3189</v>
      </c>
      <c r="H578" s="1850" t="s">
        <v>3190</v>
      </c>
      <c r="I578"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E7329-E76B-6629-06A1-0.09FA4AD5}"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3191</v>
      </c>
      <c r="B1" s="64" t="s">
        <v>3192</v>
      </c>
      <c r="C1" s="64" t="s">
        <v>3193</v>
      </c>
      <c r="D1" s="64" t="s">
        <v>3194</v>
      </c>
      <c r="E1" s="0" t="s">
        <v>3195</v>
      </c>
      <c r="F1" s="0" t="s">
        <v>3196</v>
      </c>
      <c r="G1" s="0" t="s">
        <v>3197</v>
      </c>
    </row>
    <row customHeight="1" ht="11.25">
      <c r="A2" s="373" t="s">
        <v>16</v>
      </c>
      <c r="B2" s="0" t="s">
        <v>3198</v>
      </c>
      <c r="C2" s="0" t="s">
        <v>3199</v>
      </c>
      <c r="D2" s="0" t="s">
        <v>3200</v>
      </c>
      <c r="E2" s="0" t="s">
        <v>3201</v>
      </c>
      <c r="F2" s="0" t="s">
        <v>3202</v>
      </c>
      <c r="G2" s="0" t="s">
        <v>110</v>
      </c>
    </row>
    <row customHeight="1" ht="11.25">
      <c r="A3" s="373" t="s">
        <v>16</v>
      </c>
      <c r="B3" s="0" t="s">
        <v>3198</v>
      </c>
      <c r="C3" s="0" t="s">
        <v>3199</v>
      </c>
      <c r="D3" s="0" t="s">
        <v>3198</v>
      </c>
      <c r="E3" s="0" t="s">
        <v>3199</v>
      </c>
      <c r="F3" s="0" t="s">
        <v>3203</v>
      </c>
      <c r="G3" s="0" t="s">
        <v>111</v>
      </c>
    </row>
    <row customHeight="1" ht="11.25">
      <c r="A4" s="373" t="s">
        <v>16</v>
      </c>
      <c r="B4" s="0" t="s">
        <v>3198</v>
      </c>
      <c r="C4" s="0" t="s">
        <v>3199</v>
      </c>
      <c r="D4" s="0" t="s">
        <v>3204</v>
      </c>
      <c r="E4" s="0" t="s">
        <v>3205</v>
      </c>
      <c r="F4" s="0" t="s">
        <v>3206</v>
      </c>
      <c r="G4" s="0" t="s">
        <v>91</v>
      </c>
    </row>
    <row customHeight="1" ht="11.25">
      <c r="A5" s="373" t="s">
        <v>16</v>
      </c>
      <c r="B5" s="0" t="s">
        <v>3198</v>
      </c>
      <c r="C5" s="0" t="s">
        <v>3199</v>
      </c>
      <c r="D5" s="0" t="s">
        <v>3207</v>
      </c>
      <c r="E5" s="0" t="s">
        <v>3208</v>
      </c>
      <c r="F5" s="0" t="s">
        <v>3206</v>
      </c>
      <c r="G5" s="0" t="s">
        <v>92</v>
      </c>
    </row>
    <row customHeight="1" ht="11.25">
      <c r="A6" s="373" t="s">
        <v>16</v>
      </c>
      <c r="B6" s="0" t="s">
        <v>3198</v>
      </c>
      <c r="C6" s="0" t="s">
        <v>3199</v>
      </c>
      <c r="D6" s="0" t="s">
        <v>3209</v>
      </c>
      <c r="E6" s="0" t="s">
        <v>3210</v>
      </c>
      <c r="F6" s="0" t="s">
        <v>3206</v>
      </c>
      <c r="G6" s="0" t="s">
        <v>112</v>
      </c>
    </row>
    <row customHeight="1" ht="11.25">
      <c r="A7" s="373" t="s">
        <v>16</v>
      </c>
      <c r="B7" s="0" t="s">
        <v>3198</v>
      </c>
      <c r="C7" s="0" t="s">
        <v>3199</v>
      </c>
      <c r="D7" s="0" t="s">
        <v>3211</v>
      </c>
      <c r="E7" s="0" t="s">
        <v>3212</v>
      </c>
      <c r="F7" s="0" t="s">
        <v>3206</v>
      </c>
      <c r="G7" s="0" t="s">
        <v>93</v>
      </c>
    </row>
    <row customHeight="1" ht="11.25">
      <c r="A8" s="373" t="s">
        <v>16</v>
      </c>
      <c r="B8" s="0" t="s">
        <v>3198</v>
      </c>
      <c r="C8" s="0" t="s">
        <v>3199</v>
      </c>
      <c r="D8" s="0" t="s">
        <v>3213</v>
      </c>
      <c r="E8" s="0" t="s">
        <v>3214</v>
      </c>
      <c r="F8" s="0" t="s">
        <v>3206</v>
      </c>
      <c r="G8" s="0" t="s">
        <v>94</v>
      </c>
    </row>
    <row customHeight="1" ht="11.25">
      <c r="A9" s="373" t="s">
        <v>16</v>
      </c>
      <c r="B9" s="0" t="s">
        <v>3198</v>
      </c>
      <c r="C9" s="0" t="s">
        <v>3199</v>
      </c>
      <c r="D9" s="0" t="s">
        <v>3215</v>
      </c>
      <c r="E9" s="0" t="s">
        <v>3216</v>
      </c>
      <c r="F9" s="0" t="s">
        <v>3206</v>
      </c>
      <c r="G9" s="0" t="s">
        <v>113</v>
      </c>
    </row>
    <row customHeight="1" ht="11.25">
      <c r="A10" s="373" t="s">
        <v>16</v>
      </c>
      <c r="B10" s="0" t="s">
        <v>3217</v>
      </c>
      <c r="C10" s="0" t="s">
        <v>3218</v>
      </c>
      <c r="D10" s="0" t="s">
        <v>3217</v>
      </c>
      <c r="E10" s="0" t="s">
        <v>3218</v>
      </c>
      <c r="F10" s="0" t="s">
        <v>3203</v>
      </c>
      <c r="G10" s="0" t="s">
        <v>149</v>
      </c>
    </row>
    <row customHeight="1" ht="11.25">
      <c r="A11" s="373" t="s">
        <v>16</v>
      </c>
      <c r="B11" s="0" t="s">
        <v>3217</v>
      </c>
      <c r="C11" s="0" t="s">
        <v>3218</v>
      </c>
      <c r="D11" s="0" t="s">
        <v>3219</v>
      </c>
      <c r="E11" s="0" t="s">
        <v>3220</v>
      </c>
      <c r="F11" s="0" t="s">
        <v>3202</v>
      </c>
      <c r="G11" s="0" t="s">
        <v>150</v>
      </c>
    </row>
    <row customHeight="1" ht="11.25">
      <c r="A12" s="373" t="s">
        <v>16</v>
      </c>
      <c r="B12" s="0" t="s">
        <v>3217</v>
      </c>
      <c r="C12" s="0" t="s">
        <v>3218</v>
      </c>
      <c r="D12" s="0" t="s">
        <v>3221</v>
      </c>
      <c r="E12" s="0" t="s">
        <v>3222</v>
      </c>
      <c r="F12" s="0" t="s">
        <v>3202</v>
      </c>
      <c r="G12" s="0" t="s">
        <v>151</v>
      </c>
    </row>
    <row customHeight="1" ht="11.25">
      <c r="A13" s="373" t="s">
        <v>16</v>
      </c>
      <c r="B13" s="0" t="s">
        <v>3217</v>
      </c>
      <c r="C13" s="0" t="s">
        <v>3218</v>
      </c>
      <c r="D13" s="0" t="s">
        <v>3223</v>
      </c>
      <c r="E13" s="0" t="s">
        <v>3224</v>
      </c>
      <c r="F13" s="0" t="s">
        <v>3206</v>
      </c>
      <c r="G13" s="0" t="s">
        <v>152</v>
      </c>
    </row>
    <row customHeight="1" ht="11.25">
      <c r="A14" s="373" t="s">
        <v>16</v>
      </c>
      <c r="B14" s="0" t="s">
        <v>3217</v>
      </c>
      <c r="C14" s="0" t="s">
        <v>3218</v>
      </c>
      <c r="D14" s="0" t="s">
        <v>3225</v>
      </c>
      <c r="E14" s="0" t="s">
        <v>3226</v>
      </c>
      <c r="F14" s="0" t="s">
        <v>3206</v>
      </c>
      <c r="G14" s="0" t="s">
        <v>153</v>
      </c>
    </row>
    <row customHeight="1" ht="11.25">
      <c r="A15" s="373" t="s">
        <v>16</v>
      </c>
      <c r="B15" s="0" t="s">
        <v>3217</v>
      </c>
      <c r="C15" s="0" t="s">
        <v>3218</v>
      </c>
      <c r="D15" s="0" t="s">
        <v>3227</v>
      </c>
      <c r="E15" s="0" t="s">
        <v>3228</v>
      </c>
      <c r="F15" s="0" t="s">
        <v>3206</v>
      </c>
      <c r="G15" s="0" t="s">
        <v>154</v>
      </c>
    </row>
    <row customHeight="1" ht="11.25">
      <c r="A16" s="373" t="s">
        <v>16</v>
      </c>
      <c r="B16" s="0" t="s">
        <v>3217</v>
      </c>
      <c r="C16" s="0" t="s">
        <v>3218</v>
      </c>
      <c r="D16" s="0" t="s">
        <v>3229</v>
      </c>
      <c r="E16" s="0" t="s">
        <v>3230</v>
      </c>
      <c r="F16" s="0" t="s">
        <v>3206</v>
      </c>
      <c r="G16" s="0" t="s">
        <v>1472</v>
      </c>
    </row>
    <row customHeight="1" ht="11.25">
      <c r="A17" s="373" t="s">
        <v>16</v>
      </c>
      <c r="B17" s="0" t="s">
        <v>3231</v>
      </c>
      <c r="C17" s="0" t="s">
        <v>3232</v>
      </c>
      <c r="D17" s="0" t="s">
        <v>3231</v>
      </c>
      <c r="E17" s="0" t="s">
        <v>3232</v>
      </c>
      <c r="F17" s="0" t="s">
        <v>3233</v>
      </c>
      <c r="G17" s="0" t="s">
        <v>1478</v>
      </c>
    </row>
    <row customHeight="1" ht="11.25">
      <c r="A18" s="373" t="s">
        <v>16</v>
      </c>
      <c r="B18" s="0" t="s">
        <v>3234</v>
      </c>
      <c r="C18" s="0" t="s">
        <v>3235</v>
      </c>
      <c r="D18" s="0" t="s">
        <v>3236</v>
      </c>
      <c r="E18" s="0" t="s">
        <v>3237</v>
      </c>
      <c r="F18" s="0" t="s">
        <v>3206</v>
      </c>
      <c r="G18" s="0" t="s">
        <v>1490</v>
      </c>
    </row>
    <row customHeight="1" ht="11.25">
      <c r="A19" s="373" t="s">
        <v>16</v>
      </c>
      <c r="B19" s="0" t="s">
        <v>3234</v>
      </c>
      <c r="C19" s="0" t="s">
        <v>3235</v>
      </c>
      <c r="D19" s="0" t="s">
        <v>3234</v>
      </c>
      <c r="E19" s="0" t="s">
        <v>3235</v>
      </c>
      <c r="F19" s="0" t="s">
        <v>3203</v>
      </c>
      <c r="G19" s="0" t="s">
        <v>1504</v>
      </c>
    </row>
    <row customHeight="1" ht="11.25">
      <c r="A20" s="373" t="s">
        <v>16</v>
      </c>
      <c r="B20" s="0" t="s">
        <v>3234</v>
      </c>
      <c r="C20" s="0" t="s">
        <v>3235</v>
      </c>
      <c r="D20" s="0" t="s">
        <v>3238</v>
      </c>
      <c r="E20" s="0" t="s">
        <v>3239</v>
      </c>
      <c r="F20" s="0" t="s">
        <v>3202</v>
      </c>
      <c r="G20" s="0" t="s">
        <v>1516</v>
      </c>
    </row>
    <row customHeight="1" ht="11.25">
      <c r="A21" s="373" t="s">
        <v>16</v>
      </c>
      <c r="B21" s="0" t="s">
        <v>3234</v>
      </c>
      <c r="C21" s="0" t="s">
        <v>3235</v>
      </c>
      <c r="D21" s="0" t="s">
        <v>3240</v>
      </c>
      <c r="E21" s="0" t="s">
        <v>3241</v>
      </c>
      <c r="F21" s="0" t="s">
        <v>3202</v>
      </c>
      <c r="G21" s="0" t="s">
        <v>1525</v>
      </c>
    </row>
    <row customHeight="1" ht="11.25">
      <c r="A22" s="373" t="s">
        <v>16</v>
      </c>
      <c r="B22" s="0" t="s">
        <v>3234</v>
      </c>
      <c r="C22" s="0" t="s">
        <v>3235</v>
      </c>
      <c r="D22" s="0" t="s">
        <v>3242</v>
      </c>
      <c r="E22" s="0" t="s">
        <v>3243</v>
      </c>
      <c r="F22" s="0" t="s">
        <v>3206</v>
      </c>
      <c r="G22" s="0" t="s">
        <v>1541</v>
      </c>
    </row>
    <row customHeight="1" ht="11.25">
      <c r="A23" s="373" t="s">
        <v>16</v>
      </c>
      <c r="B23" s="0" t="s">
        <v>3234</v>
      </c>
      <c r="C23" s="0" t="s">
        <v>3235</v>
      </c>
      <c r="D23" s="0" t="s">
        <v>3244</v>
      </c>
      <c r="E23" s="0" t="s">
        <v>3245</v>
      </c>
      <c r="F23" s="0" t="s">
        <v>3202</v>
      </c>
      <c r="G23" s="0" t="s">
        <v>1548</v>
      </c>
    </row>
    <row customHeight="1" ht="11.25">
      <c r="A24" s="373" t="s">
        <v>16</v>
      </c>
      <c r="B24" s="0" t="s">
        <v>3234</v>
      </c>
      <c r="C24" s="0" t="s">
        <v>3235</v>
      </c>
      <c r="D24" s="0" t="s">
        <v>3246</v>
      </c>
      <c r="E24" s="0" t="s">
        <v>3247</v>
      </c>
      <c r="F24" s="0" t="s">
        <v>3202</v>
      </c>
      <c r="G24" s="0" t="s">
        <v>1556</v>
      </c>
    </row>
    <row customHeight="1" ht="11.25">
      <c r="A25" s="373" t="s">
        <v>16</v>
      </c>
      <c r="B25" s="0" t="s">
        <v>3234</v>
      </c>
      <c r="C25" s="0" t="s">
        <v>3235</v>
      </c>
      <c r="D25" s="0" t="s">
        <v>3248</v>
      </c>
      <c r="E25" s="0" t="s">
        <v>3249</v>
      </c>
      <c r="F25" s="0" t="s">
        <v>3202</v>
      </c>
      <c r="G25" s="0" t="s">
        <v>1563</v>
      </c>
    </row>
    <row customHeight="1" ht="11.25">
      <c r="A26" s="373" t="s">
        <v>16</v>
      </c>
      <c r="B26" s="0" t="s">
        <v>3234</v>
      </c>
      <c r="C26" s="0" t="s">
        <v>3235</v>
      </c>
      <c r="D26" s="0" t="s">
        <v>3250</v>
      </c>
      <c r="E26" s="0" t="s">
        <v>3251</v>
      </c>
      <c r="F26" s="0" t="s">
        <v>3206</v>
      </c>
      <c r="G26" s="0" t="s">
        <v>1567</v>
      </c>
    </row>
    <row customHeight="1" ht="11.25">
      <c r="A27" s="373" t="s">
        <v>16</v>
      </c>
      <c r="B27" s="0" t="s">
        <v>3234</v>
      </c>
      <c r="C27" s="0" t="s">
        <v>3235</v>
      </c>
      <c r="D27" s="0" t="s">
        <v>3252</v>
      </c>
      <c r="E27" s="0" t="s">
        <v>3253</v>
      </c>
      <c r="F27" s="0" t="s">
        <v>3206</v>
      </c>
      <c r="G27" s="0" t="s">
        <v>1572</v>
      </c>
    </row>
    <row customHeight="1" ht="11.25">
      <c r="A28" s="373" t="s">
        <v>16</v>
      </c>
      <c r="B28" s="0" t="s">
        <v>3234</v>
      </c>
      <c r="C28" s="0" t="s">
        <v>3235</v>
      </c>
      <c r="D28" s="0" t="s">
        <v>3254</v>
      </c>
      <c r="E28" s="0" t="s">
        <v>3255</v>
      </c>
      <c r="F28" s="0" t="s">
        <v>3206</v>
      </c>
      <c r="G28" s="0" t="s">
        <v>1580</v>
      </c>
    </row>
    <row customHeight="1" ht="11.25">
      <c r="A29" s="373" t="s">
        <v>16</v>
      </c>
      <c r="B29" s="0" t="s">
        <v>3256</v>
      </c>
      <c r="C29" s="0" t="s">
        <v>3257</v>
      </c>
      <c r="D29" s="0" t="s">
        <v>3256</v>
      </c>
      <c r="E29" s="0" t="s">
        <v>3257</v>
      </c>
      <c r="F29" s="0" t="s">
        <v>3233</v>
      </c>
      <c r="G29" s="0" t="s">
        <v>1582</v>
      </c>
    </row>
    <row customHeight="1" ht="11.25">
      <c r="A30" s="373" t="s">
        <v>16</v>
      </c>
      <c r="B30" s="0" t="s">
        <v>3258</v>
      </c>
      <c r="C30" s="0" t="s">
        <v>3259</v>
      </c>
      <c r="D30" s="0" t="s">
        <v>3258</v>
      </c>
      <c r="E30" s="0" t="s">
        <v>3259</v>
      </c>
      <c r="F30" s="0" t="s">
        <v>3233</v>
      </c>
      <c r="G30" s="0" t="s">
        <v>1585</v>
      </c>
    </row>
    <row customHeight="1" ht="11.25">
      <c r="A31" s="373" t="s">
        <v>16</v>
      </c>
      <c r="B31" s="0" t="s">
        <v>3260</v>
      </c>
      <c r="C31" s="0" t="s">
        <v>3261</v>
      </c>
      <c r="D31" s="0" t="s">
        <v>3260</v>
      </c>
      <c r="E31" s="0" t="s">
        <v>3261</v>
      </c>
      <c r="F31" s="0" t="s">
        <v>3233</v>
      </c>
      <c r="G31" s="0" t="s">
        <v>1591</v>
      </c>
    </row>
    <row customHeight="1" ht="11.25">
      <c r="A32" s="373" t="s">
        <v>16</v>
      </c>
      <c r="B32" s="0" t="s">
        <v>3262</v>
      </c>
      <c r="C32" s="0" t="s">
        <v>3263</v>
      </c>
      <c r="D32" s="0" t="s">
        <v>3264</v>
      </c>
      <c r="E32" s="0" t="s">
        <v>3265</v>
      </c>
      <c r="F32" s="0" t="s">
        <v>3206</v>
      </c>
      <c r="G32" s="0" t="s">
        <v>1593</v>
      </c>
    </row>
    <row customHeight="1" ht="11.25">
      <c r="A33" s="373" t="s">
        <v>16</v>
      </c>
      <c r="B33" s="0" t="s">
        <v>3262</v>
      </c>
      <c r="C33" s="0" t="s">
        <v>3263</v>
      </c>
      <c r="D33" s="0" t="s">
        <v>3266</v>
      </c>
      <c r="E33" s="0" t="s">
        <v>3267</v>
      </c>
      <c r="F33" s="0" t="s">
        <v>3206</v>
      </c>
      <c r="G33" s="0" t="s">
        <v>1595</v>
      </c>
    </row>
    <row customHeight="1" ht="11.25">
      <c r="A34" s="373" t="s">
        <v>16</v>
      </c>
      <c r="B34" s="0" t="s">
        <v>3262</v>
      </c>
      <c r="C34" s="0" t="s">
        <v>3263</v>
      </c>
      <c r="D34" s="0" t="s">
        <v>3268</v>
      </c>
      <c r="E34" s="0" t="s">
        <v>3269</v>
      </c>
      <c r="F34" s="0" t="s">
        <v>3206</v>
      </c>
      <c r="G34" s="0" t="s">
        <v>1597</v>
      </c>
    </row>
    <row customHeight="1" ht="11.25">
      <c r="A35" s="373" t="s">
        <v>16</v>
      </c>
      <c r="B35" s="0" t="s">
        <v>3262</v>
      </c>
      <c r="C35" s="0" t="s">
        <v>3263</v>
      </c>
      <c r="D35" s="0" t="s">
        <v>3262</v>
      </c>
      <c r="E35" s="0" t="s">
        <v>3263</v>
      </c>
      <c r="F35" s="0" t="s">
        <v>3203</v>
      </c>
      <c r="G35" s="0" t="s">
        <v>1602</v>
      </c>
    </row>
    <row customHeight="1" ht="11.25">
      <c r="A36" s="373" t="s">
        <v>16</v>
      </c>
      <c r="B36" s="0" t="s">
        <v>3262</v>
      </c>
      <c r="C36" s="0" t="s">
        <v>3263</v>
      </c>
      <c r="D36" s="0" t="s">
        <v>3270</v>
      </c>
      <c r="E36" s="0" t="s">
        <v>3271</v>
      </c>
      <c r="F36" s="0" t="s">
        <v>3202</v>
      </c>
      <c r="G36" s="0" t="s">
        <v>1607</v>
      </c>
    </row>
    <row customHeight="1" ht="11.25">
      <c r="A37" s="373" t="s">
        <v>16</v>
      </c>
      <c r="B37" s="0" t="s">
        <v>3262</v>
      </c>
      <c r="C37" s="0" t="s">
        <v>3263</v>
      </c>
      <c r="D37" s="0" t="s">
        <v>3272</v>
      </c>
      <c r="E37" s="0" t="s">
        <v>3273</v>
      </c>
      <c r="F37" s="0" t="s">
        <v>3206</v>
      </c>
      <c r="G37" s="0" t="s">
        <v>1611</v>
      </c>
    </row>
    <row customHeight="1" ht="11.25">
      <c r="A38" s="373" t="s">
        <v>16</v>
      </c>
      <c r="B38" s="0" t="s">
        <v>3262</v>
      </c>
      <c r="C38" s="0" t="s">
        <v>3263</v>
      </c>
      <c r="D38" s="0" t="s">
        <v>3274</v>
      </c>
      <c r="E38" s="0" t="s">
        <v>3275</v>
      </c>
      <c r="F38" s="0" t="s">
        <v>3206</v>
      </c>
      <c r="G38" s="0" t="s">
        <v>1619</v>
      </c>
    </row>
    <row customHeight="1" ht="11.25">
      <c r="A39" s="373" t="s">
        <v>16</v>
      </c>
      <c r="B39" s="0" t="s">
        <v>3262</v>
      </c>
      <c r="C39" s="0" t="s">
        <v>3263</v>
      </c>
      <c r="D39" s="0" t="s">
        <v>3276</v>
      </c>
      <c r="E39" s="0" t="s">
        <v>3277</v>
      </c>
      <c r="F39" s="0" t="s">
        <v>3206</v>
      </c>
      <c r="G39" s="0" t="s">
        <v>1625</v>
      </c>
    </row>
    <row customHeight="1" ht="11.25">
      <c r="A40" s="373" t="s">
        <v>16</v>
      </c>
      <c r="B40" s="0" t="s">
        <v>3262</v>
      </c>
      <c r="C40" s="0" t="s">
        <v>3263</v>
      </c>
      <c r="D40" s="0" t="s">
        <v>3278</v>
      </c>
      <c r="E40" s="0" t="s">
        <v>3279</v>
      </c>
      <c r="F40" s="0" t="s">
        <v>3206</v>
      </c>
      <c r="G40" s="0" t="s">
        <v>1630</v>
      </c>
    </row>
    <row customHeight="1" ht="11.25">
      <c r="A41" s="373" t="s">
        <v>16</v>
      </c>
      <c r="B41" s="0" t="s">
        <v>3280</v>
      </c>
      <c r="C41" s="0" t="s">
        <v>3281</v>
      </c>
      <c r="D41" s="0" t="s">
        <v>3280</v>
      </c>
      <c r="E41" s="0" t="s">
        <v>3281</v>
      </c>
      <c r="F41" s="0" t="s">
        <v>3233</v>
      </c>
      <c r="G41" s="0" t="s">
        <v>1634</v>
      </c>
    </row>
    <row customHeight="1" ht="11.25">
      <c r="A42" s="373" t="s">
        <v>16</v>
      </c>
      <c r="B42" s="0" t="s">
        <v>3282</v>
      </c>
      <c r="C42" s="0" t="s">
        <v>3283</v>
      </c>
      <c r="D42" s="0" t="s">
        <v>3284</v>
      </c>
      <c r="E42" s="0" t="s">
        <v>3285</v>
      </c>
      <c r="F42" s="0" t="s">
        <v>3206</v>
      </c>
      <c r="G42" s="0" t="s">
        <v>1637</v>
      </c>
    </row>
    <row customHeight="1" ht="11.25">
      <c r="A43" s="373" t="s">
        <v>16</v>
      </c>
      <c r="B43" s="0" t="s">
        <v>3282</v>
      </c>
      <c r="C43" s="0" t="s">
        <v>3283</v>
      </c>
      <c r="D43" s="0" t="s">
        <v>3286</v>
      </c>
      <c r="E43" s="0" t="s">
        <v>3287</v>
      </c>
      <c r="F43" s="0" t="s">
        <v>3206</v>
      </c>
      <c r="G43" s="0" t="s">
        <v>1644</v>
      </c>
    </row>
    <row customHeight="1" ht="11.25">
      <c r="A44" s="373" t="s">
        <v>16</v>
      </c>
      <c r="B44" s="0" t="s">
        <v>3282</v>
      </c>
      <c r="C44" s="0" t="s">
        <v>3283</v>
      </c>
      <c r="D44" s="0" t="s">
        <v>3288</v>
      </c>
      <c r="E44" s="0" t="s">
        <v>3289</v>
      </c>
      <c r="F44" s="0" t="s">
        <v>3206</v>
      </c>
      <c r="G44" s="0" t="s">
        <v>1653</v>
      </c>
    </row>
    <row customHeight="1" ht="11.25">
      <c r="A45" s="373" t="s">
        <v>16</v>
      </c>
      <c r="B45" s="0" t="s">
        <v>3282</v>
      </c>
      <c r="C45" s="0" t="s">
        <v>3283</v>
      </c>
      <c r="D45" s="0" t="s">
        <v>3290</v>
      </c>
      <c r="E45" s="0" t="s">
        <v>3291</v>
      </c>
      <c r="F45" s="0" t="s">
        <v>3206</v>
      </c>
      <c r="G45" s="0" t="s">
        <v>1658</v>
      </c>
    </row>
    <row customHeight="1" ht="11.25">
      <c r="A46" s="373" t="s">
        <v>16</v>
      </c>
      <c r="B46" s="0" t="s">
        <v>3282</v>
      </c>
      <c r="C46" s="0" t="s">
        <v>3283</v>
      </c>
      <c r="D46" s="0" t="s">
        <v>3292</v>
      </c>
      <c r="E46" s="0" t="s">
        <v>3293</v>
      </c>
      <c r="F46" s="0" t="s">
        <v>3202</v>
      </c>
      <c r="G46" s="0" t="s">
        <v>1662</v>
      </c>
    </row>
    <row customHeight="1" ht="11.25">
      <c r="A47" s="373" t="s">
        <v>16</v>
      </c>
      <c r="B47" s="0" t="s">
        <v>3282</v>
      </c>
      <c r="C47" s="0" t="s">
        <v>3283</v>
      </c>
      <c r="D47" s="0" t="s">
        <v>3294</v>
      </c>
      <c r="E47" s="0" t="s">
        <v>3295</v>
      </c>
      <c r="F47" s="0" t="s">
        <v>3206</v>
      </c>
      <c r="G47" s="0" t="s">
        <v>1668</v>
      </c>
    </row>
    <row customHeight="1" ht="11.25">
      <c r="A48" s="373" t="s">
        <v>16</v>
      </c>
      <c r="B48" s="0" t="s">
        <v>3282</v>
      </c>
      <c r="C48" s="0" t="s">
        <v>3283</v>
      </c>
      <c r="D48" s="0" t="s">
        <v>3282</v>
      </c>
      <c r="E48" s="0" t="s">
        <v>3283</v>
      </c>
      <c r="F48" s="0" t="s">
        <v>3203</v>
      </c>
      <c r="G48" s="0" t="s">
        <v>1673</v>
      </c>
    </row>
    <row customHeight="1" ht="11.25">
      <c r="A49" s="373" t="s">
        <v>16</v>
      </c>
      <c r="B49" s="0" t="s">
        <v>3282</v>
      </c>
      <c r="C49" s="0" t="s">
        <v>3283</v>
      </c>
      <c r="D49" s="0" t="s">
        <v>3296</v>
      </c>
      <c r="E49" s="0" t="s">
        <v>3297</v>
      </c>
      <c r="F49" s="0" t="s">
        <v>3202</v>
      </c>
      <c r="G49" s="0" t="s">
        <v>1676</v>
      </c>
    </row>
    <row customHeight="1" ht="11.25">
      <c r="A50" s="373" t="s">
        <v>16</v>
      </c>
      <c r="B50" s="0" t="s">
        <v>3282</v>
      </c>
      <c r="C50" s="0" t="s">
        <v>3283</v>
      </c>
      <c r="D50" s="0" t="s">
        <v>3298</v>
      </c>
      <c r="E50" s="0" t="s">
        <v>3299</v>
      </c>
      <c r="F50" s="0" t="s">
        <v>3206</v>
      </c>
      <c r="G50" s="0" t="s">
        <v>1679</v>
      </c>
    </row>
    <row customHeight="1" ht="11.25">
      <c r="A51" s="373" t="s">
        <v>16</v>
      </c>
      <c r="B51" s="0" t="s">
        <v>3300</v>
      </c>
      <c r="C51" s="0" t="s">
        <v>3301</v>
      </c>
      <c r="D51" s="0" t="s">
        <v>3300</v>
      </c>
      <c r="E51" s="0" t="s">
        <v>3301</v>
      </c>
      <c r="F51" s="0" t="s">
        <v>3233</v>
      </c>
      <c r="G51" s="0" t="s">
        <v>1684</v>
      </c>
    </row>
    <row customHeight="1" ht="11.25">
      <c r="A52" s="373" t="s">
        <v>16</v>
      </c>
      <c r="B52" s="0" t="s">
        <v>3302</v>
      </c>
      <c r="C52" s="0" t="s">
        <v>3303</v>
      </c>
      <c r="D52" s="0" t="s">
        <v>3304</v>
      </c>
      <c r="E52" s="0" t="s">
        <v>3305</v>
      </c>
      <c r="F52" s="0" t="s">
        <v>3202</v>
      </c>
      <c r="G52" s="0" t="s">
        <v>1688</v>
      </c>
    </row>
    <row customHeight="1" ht="11.25">
      <c r="A53" s="373" t="s">
        <v>16</v>
      </c>
      <c r="B53" s="0" t="s">
        <v>3302</v>
      </c>
      <c r="C53" s="0" t="s">
        <v>3303</v>
      </c>
      <c r="D53" s="0" t="s">
        <v>3306</v>
      </c>
      <c r="E53" s="0" t="s">
        <v>3307</v>
      </c>
      <c r="F53" s="0" t="s">
        <v>3206</v>
      </c>
      <c r="G53" s="0" t="s">
        <v>1690</v>
      </c>
    </row>
    <row customHeight="1" ht="11.25">
      <c r="A54" s="373" t="s">
        <v>16</v>
      </c>
      <c r="B54" s="0" t="s">
        <v>3302</v>
      </c>
      <c r="C54" s="0" t="s">
        <v>3303</v>
      </c>
      <c r="D54" s="0" t="s">
        <v>3308</v>
      </c>
      <c r="E54" s="0" t="s">
        <v>3309</v>
      </c>
      <c r="F54" s="0" t="s">
        <v>3206</v>
      </c>
      <c r="G54" s="0" t="s">
        <v>1693</v>
      </c>
    </row>
    <row customHeight="1" ht="11.25">
      <c r="A55" s="373" t="s">
        <v>16</v>
      </c>
      <c r="B55" s="0" t="s">
        <v>3302</v>
      </c>
      <c r="C55" s="0" t="s">
        <v>3303</v>
      </c>
      <c r="D55" s="0" t="s">
        <v>3310</v>
      </c>
      <c r="E55" s="0" t="s">
        <v>3311</v>
      </c>
      <c r="F55" s="0" t="s">
        <v>3206</v>
      </c>
      <c r="G55" s="0" t="s">
        <v>1697</v>
      </c>
    </row>
    <row customHeight="1" ht="11.25">
      <c r="A56" s="373" t="s">
        <v>16</v>
      </c>
      <c r="B56" s="0" t="s">
        <v>3302</v>
      </c>
      <c r="C56" s="0" t="s">
        <v>3303</v>
      </c>
      <c r="D56" s="0" t="s">
        <v>3302</v>
      </c>
      <c r="E56" s="0" t="s">
        <v>3303</v>
      </c>
      <c r="F56" s="0" t="s">
        <v>3203</v>
      </c>
      <c r="G56" s="0" t="s">
        <v>1700</v>
      </c>
    </row>
    <row customHeight="1" ht="11.25">
      <c r="A57" s="373" t="s">
        <v>16</v>
      </c>
      <c r="B57" s="0" t="s">
        <v>3302</v>
      </c>
      <c r="C57" s="0" t="s">
        <v>3303</v>
      </c>
      <c r="D57" s="0" t="s">
        <v>3312</v>
      </c>
      <c r="E57" s="0" t="s">
        <v>3313</v>
      </c>
      <c r="F57" s="0" t="s">
        <v>3202</v>
      </c>
      <c r="G57" s="0" t="s">
        <v>1703</v>
      </c>
    </row>
    <row customHeight="1" ht="11.25">
      <c r="A58" s="373" t="s">
        <v>16</v>
      </c>
      <c r="B58" s="0" t="s">
        <v>3302</v>
      </c>
      <c r="C58" s="0" t="s">
        <v>3303</v>
      </c>
      <c r="D58" s="0" t="s">
        <v>3314</v>
      </c>
      <c r="E58" s="0" t="s">
        <v>3315</v>
      </c>
      <c r="F58" s="0" t="s">
        <v>3206</v>
      </c>
      <c r="G58" s="0" t="s">
        <v>1706</v>
      </c>
    </row>
    <row customHeight="1" ht="11.25">
      <c r="A59" s="373" t="s">
        <v>16</v>
      </c>
      <c r="B59" s="0" t="s">
        <v>3302</v>
      </c>
      <c r="C59" s="0" t="s">
        <v>3303</v>
      </c>
      <c r="D59" s="0" t="s">
        <v>3316</v>
      </c>
      <c r="E59" s="0" t="s">
        <v>3317</v>
      </c>
      <c r="F59" s="0" t="s">
        <v>3202</v>
      </c>
      <c r="G59" s="0" t="s">
        <v>1710</v>
      </c>
    </row>
    <row customHeight="1" ht="11.25">
      <c r="A60" s="373" t="s">
        <v>16</v>
      </c>
      <c r="B60" s="0" t="s">
        <v>3302</v>
      </c>
      <c r="C60" s="0" t="s">
        <v>3303</v>
      </c>
      <c r="D60" s="0" t="s">
        <v>3318</v>
      </c>
      <c r="E60" s="0" t="s">
        <v>3319</v>
      </c>
      <c r="F60" s="0" t="s">
        <v>3206</v>
      </c>
      <c r="G60" s="0" t="s">
        <v>1713</v>
      </c>
    </row>
    <row customHeight="1" ht="11.25">
      <c r="A61" s="373" t="s">
        <v>16</v>
      </c>
      <c r="B61" s="0" t="s">
        <v>3302</v>
      </c>
      <c r="C61" s="0" t="s">
        <v>3303</v>
      </c>
      <c r="D61" s="0" t="s">
        <v>3320</v>
      </c>
      <c r="E61" s="0" t="s">
        <v>3321</v>
      </c>
      <c r="F61" s="0" t="s">
        <v>3202</v>
      </c>
      <c r="G61" s="0" t="s">
        <v>3322</v>
      </c>
    </row>
    <row customHeight="1" ht="11.25">
      <c r="A62" s="373" t="s">
        <v>16</v>
      </c>
      <c r="B62" s="0" t="s">
        <v>3302</v>
      </c>
      <c r="C62" s="0" t="s">
        <v>3303</v>
      </c>
      <c r="D62" s="0" t="s">
        <v>3323</v>
      </c>
      <c r="E62" s="0" t="s">
        <v>3324</v>
      </c>
      <c r="F62" s="0" t="s">
        <v>3206</v>
      </c>
      <c r="G62" s="0" t="s">
        <v>3325</v>
      </c>
    </row>
    <row customHeight="1" ht="11.25">
      <c r="A63" s="373" t="s">
        <v>16</v>
      </c>
      <c r="B63" s="0" t="s">
        <v>3302</v>
      </c>
      <c r="C63" s="0" t="s">
        <v>3303</v>
      </c>
      <c r="D63" s="0" t="s">
        <v>3326</v>
      </c>
      <c r="E63" s="0" t="s">
        <v>3327</v>
      </c>
      <c r="F63" s="0" t="s">
        <v>3206</v>
      </c>
      <c r="G63" s="0" t="s">
        <v>3328</v>
      </c>
    </row>
    <row customHeight="1" ht="11.25">
      <c r="A64" s="373" t="s">
        <v>16</v>
      </c>
      <c r="B64" s="0" t="s">
        <v>3329</v>
      </c>
      <c r="C64" s="0" t="s">
        <v>3330</v>
      </c>
      <c r="D64" s="0" t="s">
        <v>3329</v>
      </c>
      <c r="E64" s="0" t="s">
        <v>3330</v>
      </c>
      <c r="F64" s="0" t="s">
        <v>3233</v>
      </c>
      <c r="G64" s="0" t="s">
        <v>3331</v>
      </c>
    </row>
    <row customHeight="1" ht="11.25">
      <c r="A65" s="373" t="s">
        <v>16</v>
      </c>
      <c r="B65" s="0" t="s">
        <v>3332</v>
      </c>
      <c r="C65" s="0" t="s">
        <v>3333</v>
      </c>
      <c r="D65" s="0" t="s">
        <v>3332</v>
      </c>
      <c r="E65" s="0" t="s">
        <v>3333</v>
      </c>
      <c r="F65" s="0" t="s">
        <v>3233</v>
      </c>
      <c r="G65" s="0" t="s">
        <v>3334</v>
      </c>
    </row>
    <row customHeight="1" ht="11.25">
      <c r="A66" s="373" t="s">
        <v>16</v>
      </c>
      <c r="B66" s="0" t="s">
        <v>3335</v>
      </c>
      <c r="C66" s="0" t="s">
        <v>3336</v>
      </c>
      <c r="D66" s="0" t="s">
        <v>3335</v>
      </c>
      <c r="E66" s="0" t="s">
        <v>3336</v>
      </c>
      <c r="F66" s="0" t="s">
        <v>3233</v>
      </c>
      <c r="G66" s="0" t="s">
        <v>3337</v>
      </c>
    </row>
    <row customHeight="1" ht="11.25">
      <c r="A67" s="373" t="s">
        <v>16</v>
      </c>
      <c r="B67" s="0" t="s">
        <v>3338</v>
      </c>
      <c r="C67" s="0" t="s">
        <v>3339</v>
      </c>
      <c r="D67" s="0" t="s">
        <v>3340</v>
      </c>
      <c r="E67" s="0" t="s">
        <v>3341</v>
      </c>
      <c r="F67" s="0" t="s">
        <v>3202</v>
      </c>
      <c r="G67" s="0" t="s">
        <v>2031</v>
      </c>
    </row>
    <row customHeight="1" ht="11.25">
      <c r="A68" s="373" t="s">
        <v>16</v>
      </c>
      <c r="B68" s="0" t="s">
        <v>3338</v>
      </c>
      <c r="C68" s="0" t="s">
        <v>3339</v>
      </c>
      <c r="D68" s="0" t="s">
        <v>3342</v>
      </c>
      <c r="E68" s="0" t="s">
        <v>3343</v>
      </c>
      <c r="F68" s="0" t="s">
        <v>3206</v>
      </c>
      <c r="G68" s="0" t="s">
        <v>3344</v>
      </c>
    </row>
    <row customHeight="1" ht="11.25">
      <c r="A69" s="373" t="s">
        <v>16</v>
      </c>
      <c r="B69" s="0" t="s">
        <v>3338</v>
      </c>
      <c r="C69" s="0" t="s">
        <v>3339</v>
      </c>
      <c r="D69" s="0" t="s">
        <v>3345</v>
      </c>
      <c r="E69" s="0" t="s">
        <v>3346</v>
      </c>
      <c r="F69" s="0" t="s">
        <v>3202</v>
      </c>
      <c r="G69" s="0" t="s">
        <v>2234</v>
      </c>
    </row>
    <row customHeight="1" ht="11.25">
      <c r="A70" s="373" t="s">
        <v>16</v>
      </c>
      <c r="B70" s="0" t="s">
        <v>3338</v>
      </c>
      <c r="C70" s="0" t="s">
        <v>3339</v>
      </c>
      <c r="D70" s="0" t="s">
        <v>3347</v>
      </c>
      <c r="E70" s="0" t="s">
        <v>3348</v>
      </c>
      <c r="F70" s="0" t="s">
        <v>3202</v>
      </c>
      <c r="G70" s="0" t="s">
        <v>3349</v>
      </c>
    </row>
    <row customHeight="1" ht="11.25">
      <c r="A71" s="373" t="s">
        <v>16</v>
      </c>
      <c r="B71" s="0" t="s">
        <v>3338</v>
      </c>
      <c r="C71" s="0" t="s">
        <v>3339</v>
      </c>
      <c r="D71" s="0" t="s">
        <v>3350</v>
      </c>
      <c r="E71" s="0" t="s">
        <v>3351</v>
      </c>
      <c r="F71" s="0" t="s">
        <v>3202</v>
      </c>
      <c r="G71" s="0" t="s">
        <v>3352</v>
      </c>
    </row>
    <row customHeight="1" ht="11.25">
      <c r="A72" s="373" t="s">
        <v>16</v>
      </c>
      <c r="B72" s="0" t="s">
        <v>3338</v>
      </c>
      <c r="C72" s="0" t="s">
        <v>3339</v>
      </c>
      <c r="D72" s="0" t="s">
        <v>3353</v>
      </c>
      <c r="E72" s="0" t="s">
        <v>3354</v>
      </c>
      <c r="F72" s="0" t="s">
        <v>3202</v>
      </c>
      <c r="G72" s="0" t="s">
        <v>3355</v>
      </c>
    </row>
    <row customHeight="1" ht="11.25">
      <c r="A73" s="373" t="s">
        <v>16</v>
      </c>
      <c r="B73" s="0" t="s">
        <v>3338</v>
      </c>
      <c r="C73" s="0" t="s">
        <v>3339</v>
      </c>
      <c r="D73" s="0" t="s">
        <v>3356</v>
      </c>
      <c r="E73" s="0" t="s">
        <v>3357</v>
      </c>
      <c r="F73" s="0" t="s">
        <v>3358</v>
      </c>
      <c r="G73" s="0" t="s">
        <v>3359</v>
      </c>
    </row>
    <row customHeight="1" ht="11.25">
      <c r="A74" s="373" t="s">
        <v>16</v>
      </c>
      <c r="B74" s="0" t="s">
        <v>3338</v>
      </c>
      <c r="C74" s="0" t="s">
        <v>3339</v>
      </c>
      <c r="D74" s="0" t="s">
        <v>3338</v>
      </c>
      <c r="E74" s="0" t="s">
        <v>3339</v>
      </c>
      <c r="F74" s="0" t="s">
        <v>3203</v>
      </c>
      <c r="G74" s="0" t="s">
        <v>3360</v>
      </c>
    </row>
    <row customHeight="1" ht="11.25">
      <c r="A75" s="373" t="s">
        <v>16</v>
      </c>
      <c r="B75" s="0" t="s">
        <v>3338</v>
      </c>
      <c r="C75" s="0" t="s">
        <v>3339</v>
      </c>
      <c r="D75" s="0" t="s">
        <v>3361</v>
      </c>
      <c r="E75" s="0" t="s">
        <v>3362</v>
      </c>
      <c r="F75" s="0" t="s">
        <v>3202</v>
      </c>
      <c r="G75" s="0" t="s">
        <v>3363</v>
      </c>
    </row>
    <row customHeight="1" ht="11.25">
      <c r="A76" s="373" t="s">
        <v>16</v>
      </c>
      <c r="B76" s="0" t="s">
        <v>101</v>
      </c>
      <c r="C76" s="0" t="s">
        <v>102</v>
      </c>
      <c r="D76" s="0" t="s">
        <v>101</v>
      </c>
      <c r="E76" s="0" t="s">
        <v>102</v>
      </c>
      <c r="F76" s="0" t="s">
        <v>3233</v>
      </c>
      <c r="G76" s="0" t="s">
        <v>100</v>
      </c>
    </row>
    <row customHeight="1" ht="11.25">
      <c r="A77" s="373" t="s">
        <v>16</v>
      </c>
      <c r="B77" s="0" t="s">
        <v>3364</v>
      </c>
      <c r="C77" s="0" t="s">
        <v>3365</v>
      </c>
      <c r="D77" s="0" t="s">
        <v>3366</v>
      </c>
      <c r="E77" s="0" t="s">
        <v>3367</v>
      </c>
      <c r="F77" s="0" t="s">
        <v>3202</v>
      </c>
      <c r="G77" s="0" t="s">
        <v>3368</v>
      </c>
    </row>
    <row customHeight="1" ht="11.25">
      <c r="A78" s="373" t="s">
        <v>16</v>
      </c>
      <c r="B78" s="0" t="s">
        <v>3364</v>
      </c>
      <c r="C78" s="0" t="s">
        <v>3365</v>
      </c>
      <c r="D78" s="0" t="s">
        <v>3369</v>
      </c>
      <c r="E78" s="0" t="s">
        <v>3370</v>
      </c>
      <c r="F78" s="0" t="s">
        <v>3202</v>
      </c>
      <c r="G78" s="0" t="s">
        <v>3371</v>
      </c>
    </row>
    <row customHeight="1" ht="11.25">
      <c r="A79" s="373" t="s">
        <v>16</v>
      </c>
      <c r="B79" s="0" t="s">
        <v>3364</v>
      </c>
      <c r="C79" s="0" t="s">
        <v>3365</v>
      </c>
      <c r="D79" s="0" t="s">
        <v>3372</v>
      </c>
      <c r="E79" s="0" t="s">
        <v>3373</v>
      </c>
      <c r="F79" s="0" t="s">
        <v>3206</v>
      </c>
      <c r="G79" s="0" t="s">
        <v>3374</v>
      </c>
    </row>
    <row customHeight="1" ht="11.25">
      <c r="A80" s="373" t="s">
        <v>16</v>
      </c>
      <c r="B80" s="0" t="s">
        <v>3364</v>
      </c>
      <c r="C80" s="0" t="s">
        <v>3365</v>
      </c>
      <c r="D80" s="0" t="s">
        <v>3375</v>
      </c>
      <c r="E80" s="0" t="s">
        <v>3376</v>
      </c>
      <c r="F80" s="0" t="s">
        <v>3206</v>
      </c>
      <c r="G80" s="0" t="s">
        <v>3377</v>
      </c>
    </row>
    <row customHeight="1" ht="11.25">
      <c r="A81" s="373" t="s">
        <v>16</v>
      </c>
      <c r="B81" s="0" t="s">
        <v>3364</v>
      </c>
      <c r="C81" s="0" t="s">
        <v>3365</v>
      </c>
      <c r="D81" s="0" t="s">
        <v>3378</v>
      </c>
      <c r="E81" s="0" t="s">
        <v>3379</v>
      </c>
      <c r="F81" s="0" t="s">
        <v>3358</v>
      </c>
      <c r="G81" s="0" t="s">
        <v>3380</v>
      </c>
    </row>
    <row customHeight="1" ht="11.25">
      <c r="A82" s="373" t="s">
        <v>16</v>
      </c>
      <c r="B82" s="0" t="s">
        <v>3364</v>
      </c>
      <c r="C82" s="0" t="s">
        <v>3365</v>
      </c>
      <c r="D82" s="0" t="s">
        <v>3381</v>
      </c>
      <c r="E82" s="0" t="s">
        <v>3382</v>
      </c>
      <c r="F82" s="0" t="s">
        <v>3206</v>
      </c>
      <c r="G82" s="0" t="s">
        <v>3383</v>
      </c>
    </row>
    <row customHeight="1" ht="11.25">
      <c r="A83" s="373" t="s">
        <v>16</v>
      </c>
      <c r="B83" s="0" t="s">
        <v>3364</v>
      </c>
      <c r="C83" s="0" t="s">
        <v>3365</v>
      </c>
      <c r="D83" s="0" t="s">
        <v>3384</v>
      </c>
      <c r="E83" s="0" t="s">
        <v>3385</v>
      </c>
      <c r="F83" s="0" t="s">
        <v>3206</v>
      </c>
      <c r="G83" s="0" t="s">
        <v>3386</v>
      </c>
    </row>
    <row customHeight="1" ht="11.25">
      <c r="A84" s="373" t="s">
        <v>16</v>
      </c>
      <c r="B84" s="0" t="s">
        <v>3364</v>
      </c>
      <c r="C84" s="0" t="s">
        <v>3365</v>
      </c>
      <c r="D84" s="0" t="s">
        <v>3387</v>
      </c>
      <c r="E84" s="0" t="s">
        <v>3388</v>
      </c>
      <c r="F84" s="0" t="s">
        <v>3206</v>
      </c>
      <c r="G84" s="0" t="s">
        <v>3389</v>
      </c>
    </row>
    <row customHeight="1" ht="11.25">
      <c r="A85" s="373" t="s">
        <v>16</v>
      </c>
      <c r="B85" s="0" t="s">
        <v>3364</v>
      </c>
      <c r="C85" s="0" t="s">
        <v>3365</v>
      </c>
      <c r="D85" s="0" t="s">
        <v>3364</v>
      </c>
      <c r="E85" s="0" t="s">
        <v>3365</v>
      </c>
      <c r="F85" s="0" t="s">
        <v>3203</v>
      </c>
      <c r="G85" s="0" t="s">
        <v>3390</v>
      </c>
    </row>
    <row customHeight="1" ht="11.25">
      <c r="A86" s="373" t="s">
        <v>16</v>
      </c>
      <c r="B86" s="0" t="s">
        <v>3364</v>
      </c>
      <c r="C86" s="0" t="s">
        <v>3365</v>
      </c>
      <c r="D86" s="0" t="s">
        <v>3391</v>
      </c>
      <c r="E86" s="0" t="s">
        <v>3392</v>
      </c>
      <c r="F86" s="0" t="s">
        <v>3206</v>
      </c>
      <c r="G86" s="0" t="s">
        <v>3393</v>
      </c>
    </row>
    <row customHeight="1" ht="11.25">
      <c r="A87" s="373" t="s">
        <v>16</v>
      </c>
      <c r="B87" s="0" t="s">
        <v>3364</v>
      </c>
      <c r="C87" s="0" t="s">
        <v>3365</v>
      </c>
      <c r="D87" s="0" t="s">
        <v>3394</v>
      </c>
      <c r="E87" s="0" t="s">
        <v>3395</v>
      </c>
      <c r="F87" s="0" t="s">
        <v>3206</v>
      </c>
      <c r="G87" s="0" t="s">
        <v>3396</v>
      </c>
    </row>
    <row customHeight="1" ht="11.25">
      <c r="A88" s="373" t="s">
        <v>16</v>
      </c>
      <c r="B88" s="0" t="s">
        <v>3364</v>
      </c>
      <c r="C88" s="0" t="s">
        <v>3365</v>
      </c>
      <c r="D88" s="0" t="s">
        <v>3397</v>
      </c>
      <c r="E88" s="0" t="s">
        <v>3398</v>
      </c>
      <c r="F88" s="0" t="s">
        <v>3206</v>
      </c>
      <c r="G88" s="0" t="s">
        <v>3399</v>
      </c>
    </row>
    <row customHeight="1" ht="11.25">
      <c r="A89" s="373" t="s">
        <v>16</v>
      </c>
      <c r="B89" s="0" t="s">
        <v>3364</v>
      </c>
      <c r="C89" s="0" t="s">
        <v>3365</v>
      </c>
      <c r="D89" s="0" t="s">
        <v>3400</v>
      </c>
      <c r="E89" s="0" t="s">
        <v>3401</v>
      </c>
      <c r="F89" s="0" t="s">
        <v>3206</v>
      </c>
      <c r="G89" s="0" t="s">
        <v>3402</v>
      </c>
    </row>
    <row customHeight="1" ht="11.25">
      <c r="A90" s="373" t="s">
        <v>16</v>
      </c>
      <c r="B90" s="0" t="s">
        <v>3364</v>
      </c>
      <c r="C90" s="0" t="s">
        <v>3365</v>
      </c>
      <c r="D90" s="0" t="s">
        <v>3403</v>
      </c>
      <c r="E90" s="0" t="s">
        <v>3404</v>
      </c>
      <c r="F90" s="0" t="s">
        <v>3202</v>
      </c>
      <c r="G90" s="0" t="s">
        <v>3405</v>
      </c>
    </row>
    <row customHeight="1" ht="11.25">
      <c r="A91" s="373" t="s">
        <v>16</v>
      </c>
      <c r="B91" s="0" t="s">
        <v>3406</v>
      </c>
      <c r="C91" s="0" t="s">
        <v>3407</v>
      </c>
      <c r="D91" s="0" t="s">
        <v>3406</v>
      </c>
      <c r="E91" s="0" t="s">
        <v>3407</v>
      </c>
      <c r="F91" s="0" t="s">
        <v>3233</v>
      </c>
      <c r="G91" s="0" t="s">
        <v>3408</v>
      </c>
    </row>
    <row customHeight="1" ht="11.25">
      <c r="A92" s="373" t="s">
        <v>16</v>
      </c>
      <c r="B92" s="0" t="s">
        <v>3409</v>
      </c>
      <c r="C92" s="0" t="s">
        <v>3410</v>
      </c>
      <c r="D92" s="0" t="s">
        <v>3409</v>
      </c>
      <c r="E92" s="0" t="s">
        <v>3410</v>
      </c>
      <c r="F92" s="0" t="s">
        <v>3233</v>
      </c>
      <c r="G92" s="0" t="s">
        <v>3411</v>
      </c>
    </row>
    <row customHeight="1" ht="11.25">
      <c r="A93" s="373" t="s">
        <v>16</v>
      </c>
      <c r="B93" s="0" t="s">
        <v>3412</v>
      </c>
      <c r="C93" s="0" t="s">
        <v>3413</v>
      </c>
      <c r="D93" s="0" t="s">
        <v>3414</v>
      </c>
      <c r="E93" s="0" t="s">
        <v>3415</v>
      </c>
      <c r="F93" s="0" t="s">
        <v>3206</v>
      </c>
      <c r="G93" s="0" t="s">
        <v>3416</v>
      </c>
    </row>
    <row customHeight="1" ht="11.25">
      <c r="A94" s="373" t="s">
        <v>16</v>
      </c>
      <c r="B94" s="0" t="s">
        <v>3412</v>
      </c>
      <c r="C94" s="0" t="s">
        <v>3413</v>
      </c>
      <c r="D94" s="0" t="s">
        <v>3417</v>
      </c>
      <c r="E94" s="0" t="s">
        <v>3418</v>
      </c>
      <c r="F94" s="0" t="s">
        <v>3206</v>
      </c>
      <c r="G94" s="0" t="s">
        <v>3419</v>
      </c>
    </row>
    <row customHeight="1" ht="11.25">
      <c r="A95" s="373" t="s">
        <v>16</v>
      </c>
      <c r="B95" s="0" t="s">
        <v>3412</v>
      </c>
      <c r="C95" s="0" t="s">
        <v>3413</v>
      </c>
      <c r="D95" s="0" t="s">
        <v>3420</v>
      </c>
      <c r="E95" s="0" t="s">
        <v>3421</v>
      </c>
      <c r="F95" s="0" t="s">
        <v>3206</v>
      </c>
      <c r="G95" s="0" t="s">
        <v>3422</v>
      </c>
    </row>
    <row customHeight="1" ht="11.25">
      <c r="A96" s="373" t="s">
        <v>16</v>
      </c>
      <c r="B96" s="0" t="s">
        <v>3412</v>
      </c>
      <c r="C96" s="0" t="s">
        <v>3413</v>
      </c>
      <c r="D96" s="0" t="s">
        <v>3423</v>
      </c>
      <c r="E96" s="0" t="s">
        <v>3424</v>
      </c>
      <c r="F96" s="0" t="s">
        <v>3206</v>
      </c>
      <c r="G96" s="0" t="s">
        <v>3425</v>
      </c>
    </row>
    <row customHeight="1" ht="11.25">
      <c r="A97" s="373" t="s">
        <v>16</v>
      </c>
      <c r="B97" s="0" t="s">
        <v>3412</v>
      </c>
      <c r="C97" s="0" t="s">
        <v>3413</v>
      </c>
      <c r="D97" s="0" t="s">
        <v>3426</v>
      </c>
      <c r="E97" s="0" t="s">
        <v>3427</v>
      </c>
      <c r="F97" s="0" t="s">
        <v>3206</v>
      </c>
      <c r="G97" s="0" t="s">
        <v>3428</v>
      </c>
    </row>
    <row customHeight="1" ht="11.25">
      <c r="A98" s="373" t="s">
        <v>16</v>
      </c>
      <c r="B98" s="0" t="s">
        <v>3412</v>
      </c>
      <c r="C98" s="0" t="s">
        <v>3413</v>
      </c>
      <c r="D98" s="0" t="s">
        <v>3429</v>
      </c>
      <c r="E98" s="0" t="s">
        <v>3430</v>
      </c>
      <c r="F98" s="0" t="s">
        <v>3206</v>
      </c>
      <c r="G98" s="0" t="s">
        <v>3431</v>
      </c>
    </row>
    <row customHeight="1" ht="11.25">
      <c r="A99" s="373" t="s">
        <v>16</v>
      </c>
      <c r="B99" s="0" t="s">
        <v>3412</v>
      </c>
      <c r="C99" s="0" t="s">
        <v>3413</v>
      </c>
      <c r="D99" s="0" t="s">
        <v>3432</v>
      </c>
      <c r="E99" s="0" t="s">
        <v>3433</v>
      </c>
      <c r="F99" s="0" t="s">
        <v>3206</v>
      </c>
      <c r="G99" s="0" t="s">
        <v>3434</v>
      </c>
    </row>
    <row customHeight="1" ht="11.25">
      <c r="A100" s="373" t="s">
        <v>16</v>
      </c>
      <c r="B100" s="0" t="s">
        <v>3412</v>
      </c>
      <c r="C100" s="0" t="s">
        <v>3413</v>
      </c>
      <c r="D100" s="0" t="s">
        <v>3435</v>
      </c>
      <c r="E100" s="0" t="s">
        <v>3436</v>
      </c>
      <c r="F100" s="0" t="s">
        <v>3206</v>
      </c>
      <c r="G100" s="0" t="s">
        <v>3437</v>
      </c>
    </row>
    <row customHeight="1" ht="11.25">
      <c r="A101" s="373" t="s">
        <v>16</v>
      </c>
      <c r="B101" s="0" t="s">
        <v>3412</v>
      </c>
      <c r="C101" s="0" t="s">
        <v>3413</v>
      </c>
      <c r="D101" s="0" t="s">
        <v>3438</v>
      </c>
      <c r="E101" s="0" t="s">
        <v>3439</v>
      </c>
      <c r="F101" s="0" t="s">
        <v>3206</v>
      </c>
      <c r="G101" s="0" t="s">
        <v>3440</v>
      </c>
    </row>
    <row customHeight="1" ht="11.25">
      <c r="A102" s="373" t="s">
        <v>16</v>
      </c>
      <c r="B102" s="0" t="s">
        <v>3412</v>
      </c>
      <c r="C102" s="0" t="s">
        <v>3413</v>
      </c>
      <c r="D102" s="0" t="s">
        <v>3412</v>
      </c>
      <c r="E102" s="0" t="s">
        <v>3413</v>
      </c>
      <c r="F102" s="0" t="s">
        <v>3203</v>
      </c>
      <c r="G102" s="0" t="s">
        <v>3441</v>
      </c>
    </row>
    <row customHeight="1" ht="11.25">
      <c r="A103" s="373" t="s">
        <v>16</v>
      </c>
      <c r="B103" s="0" t="s">
        <v>3412</v>
      </c>
      <c r="C103" s="0" t="s">
        <v>3413</v>
      </c>
      <c r="D103" s="0" t="s">
        <v>3442</v>
      </c>
      <c r="E103" s="0" t="s">
        <v>3443</v>
      </c>
      <c r="F103" s="0" t="s">
        <v>3206</v>
      </c>
      <c r="G103" s="0" t="s">
        <v>3444</v>
      </c>
    </row>
    <row customHeight="1" ht="11.25">
      <c r="A104" s="373" t="s">
        <v>16</v>
      </c>
      <c r="B104" s="0" t="s">
        <v>3412</v>
      </c>
      <c r="C104" s="0" t="s">
        <v>3413</v>
      </c>
      <c r="D104" s="0" t="s">
        <v>3445</v>
      </c>
      <c r="E104" s="0" t="s">
        <v>3446</v>
      </c>
      <c r="F104" s="0" t="s">
        <v>3206</v>
      </c>
      <c r="G104" s="0" t="s">
        <v>3447</v>
      </c>
    </row>
    <row customHeight="1" ht="11.25">
      <c r="A105" s="373" t="s">
        <v>16</v>
      </c>
      <c r="B105" s="0" t="s">
        <v>3412</v>
      </c>
      <c r="C105" s="0" t="s">
        <v>3413</v>
      </c>
      <c r="D105" s="0" t="s">
        <v>3448</v>
      </c>
      <c r="E105" s="0" t="s">
        <v>3449</v>
      </c>
      <c r="F105" s="0" t="s">
        <v>3206</v>
      </c>
      <c r="G105" s="0" t="s">
        <v>3450</v>
      </c>
    </row>
    <row customHeight="1" ht="11.25">
      <c r="A106" s="373" t="s">
        <v>16</v>
      </c>
      <c r="B106" s="0" t="s">
        <v>3451</v>
      </c>
      <c r="C106" s="0" t="s">
        <v>3452</v>
      </c>
      <c r="D106" s="0" t="s">
        <v>3451</v>
      </c>
      <c r="E106" s="0" t="s">
        <v>3452</v>
      </c>
      <c r="F106" s="0" t="s">
        <v>3233</v>
      </c>
      <c r="G106" s="0" t="s">
        <v>3453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DDA02-AF12-5254-97E3-0.3A58054C}"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3454</v>
      </c>
      <c r="B1" s="835" t="s">
        <v>3455</v>
      </c>
      <c r="C1" s="1159" t="s">
        <v>3456</v>
      </c>
      <c r="D1" s="835" t="s">
        <v>3457</v>
      </c>
      <c r="E1" s="835" t="s">
        <v>3458</v>
      </c>
      <c r="F1" s="1159" t="s">
        <v>3459</v>
      </c>
      <c r="G1" s="1159" t="s">
        <v>3460</v>
      </c>
      <c r="H1" s="1159" t="s">
        <v>3461</v>
      </c>
      <c r="I1" s="1159" t="s">
        <v>3462</v>
      </c>
    </row>
    <row customHeight="1" ht="11.25">
      <c r="A2" s="1691" t="s">
        <v>110</v>
      </c>
      <c r="B2" s="1691" t="s">
        <v>3463</v>
      </c>
      <c r="C2" s="1691" t="s">
        <v>28</v>
      </c>
      <c r="D2" s="1691" t="s">
        <v>3464</v>
      </c>
      <c r="E2" s="1691" t="s">
        <v>3465</v>
      </c>
      <c r="F2" s="1691" t="s">
        <v>28</v>
      </c>
      <c r="G2" s="1691" t="s">
        <v>28</v>
      </c>
      <c r="H2" s="1691" t="s">
        <v>28</v>
      </c>
      <c r="I2" s="1691" t="s">
        <v>28</v>
      </c>
    </row>
    <row customHeight="1" ht="11.25">
      <c r="A3" s="1691" t="s">
        <v>111</v>
      </c>
      <c r="B3" s="1691" t="s">
        <v>3466</v>
      </c>
      <c r="C3" s="1691" t="s">
        <v>28</v>
      </c>
      <c r="D3" s="1691" t="s">
        <v>3464</v>
      </c>
      <c r="E3" s="1691" t="s">
        <v>3467</v>
      </c>
      <c r="F3" s="1691" t="s">
        <v>28</v>
      </c>
      <c r="G3" s="1691" t="s">
        <v>28</v>
      </c>
      <c r="H3" s="1691" t="s">
        <v>28</v>
      </c>
      <c r="I3" s="1691" t="s">
        <v>28</v>
      </c>
    </row>
    <row customHeight="1" ht="11.25">
      <c r="A4" s="1691" t="s">
        <v>91</v>
      </c>
      <c r="B4" s="1691" t="s">
        <v>3468</v>
      </c>
      <c r="C4" s="1691" t="s">
        <v>28</v>
      </c>
      <c r="D4" s="1691" t="s">
        <v>3464</v>
      </c>
      <c r="E4" s="1691" t="s">
        <v>3469</v>
      </c>
      <c r="F4" s="1691" t="s">
        <v>28</v>
      </c>
      <c r="G4" s="1691" t="s">
        <v>28</v>
      </c>
      <c r="H4" s="1691" t="s">
        <v>28</v>
      </c>
      <c r="I4" s="1691" t="s">
        <v>28</v>
      </c>
    </row>
    <row customHeight="1" ht="11.25">
      <c r="A5" s="1691" t="s">
        <v>92</v>
      </c>
      <c r="B5" s="1691" t="s">
        <v>3470</v>
      </c>
      <c r="C5" s="1691" t="s">
        <v>28</v>
      </c>
      <c r="D5" s="1691" t="s">
        <v>3471</v>
      </c>
      <c r="E5" s="1691" t="s">
        <v>3467</v>
      </c>
      <c r="F5" s="1691" t="s">
        <v>28</v>
      </c>
      <c r="G5" s="1691" t="s">
        <v>28</v>
      </c>
      <c r="H5" s="1691" t="s">
        <v>28</v>
      </c>
      <c r="I5" s="1691" t="s">
        <v>28</v>
      </c>
    </row>
    <row customHeight="1" ht="11.25">
      <c r="A6" s="1691" t="s">
        <v>112</v>
      </c>
      <c r="B6" s="1691" t="s">
        <v>3472</v>
      </c>
      <c r="C6" s="1691" t="s">
        <v>28</v>
      </c>
      <c r="D6" s="1691" t="s">
        <v>3464</v>
      </c>
      <c r="E6" s="1691" t="s">
        <v>3465</v>
      </c>
      <c r="F6" s="1691" t="s">
        <v>28</v>
      </c>
      <c r="G6" s="1691" t="s">
        <v>28</v>
      </c>
      <c r="H6" s="1691" t="s">
        <v>28</v>
      </c>
      <c r="I6" s="1691" t="s">
        <v>28</v>
      </c>
    </row>
    <row customHeight="1" ht="11.25">
      <c r="A7" s="1691" t="s">
        <v>93</v>
      </c>
      <c r="B7" s="1691" t="s">
        <v>3473</v>
      </c>
      <c r="C7" s="1691" t="s">
        <v>28</v>
      </c>
      <c r="D7" s="1691" t="s">
        <v>3474</v>
      </c>
      <c r="E7" s="1691" t="s">
        <v>3475</v>
      </c>
      <c r="F7" s="1691" t="s">
        <v>28</v>
      </c>
      <c r="G7" s="1691" t="s">
        <v>28</v>
      </c>
      <c r="H7" s="1691" t="s">
        <v>28</v>
      </c>
      <c r="I7" s="1691" t="s">
        <v>28</v>
      </c>
    </row>
    <row customHeight="1" ht="11.25">
      <c r="A8" s="1691" t="s">
        <v>94</v>
      </c>
      <c r="B8" s="1691" t="s">
        <v>3476</v>
      </c>
      <c r="C8" s="1691" t="s">
        <v>28</v>
      </c>
      <c r="D8" s="1691" t="s">
        <v>3474</v>
      </c>
      <c r="E8" s="1691" t="s">
        <v>3477</v>
      </c>
      <c r="F8" s="1691" t="s">
        <v>28</v>
      </c>
      <c r="G8" s="1691" t="s">
        <v>28</v>
      </c>
      <c r="H8" s="1691" t="s">
        <v>28</v>
      </c>
      <c r="I8" s="1691" t="s">
        <v>28</v>
      </c>
    </row>
    <row customHeight="1" ht="11.25">
      <c r="A9" s="1691" t="s">
        <v>113</v>
      </c>
      <c r="B9" s="1691" t="s">
        <v>3478</v>
      </c>
      <c r="C9" s="1691" t="s">
        <v>28</v>
      </c>
      <c r="D9" s="1691" t="s">
        <v>3474</v>
      </c>
      <c r="E9" s="1691" t="s">
        <v>3477</v>
      </c>
      <c r="F9" s="1691" t="s">
        <v>28</v>
      </c>
      <c r="G9" s="1691" t="s">
        <v>28</v>
      </c>
      <c r="H9" s="1691" t="s">
        <v>28</v>
      </c>
      <c r="I9" s="1691" t="s">
        <v>28</v>
      </c>
    </row>
    <row customHeight="1" ht="11.25">
      <c r="A10" s="1691" t="s">
        <v>149</v>
      </c>
      <c r="B10" s="1691" t="s">
        <v>3479</v>
      </c>
      <c r="C10" s="1691" t="s">
        <v>28</v>
      </c>
      <c r="D10" s="1691" t="s">
        <v>3474</v>
      </c>
      <c r="E10" s="1691" t="s">
        <v>3477</v>
      </c>
      <c r="F10" s="1691" t="s">
        <v>28</v>
      </c>
      <c r="G10" s="1691" t="s">
        <v>28</v>
      </c>
      <c r="H10" s="1691" t="s">
        <v>28</v>
      </c>
      <c r="I10" s="1691" t="s">
        <v>28</v>
      </c>
    </row>
    <row customHeight="1" ht="11.25">
      <c r="A11" s="1691" t="s">
        <v>150</v>
      </c>
      <c r="B11" s="1691" t="s">
        <v>3480</v>
      </c>
      <c r="C11" s="1691" t="s">
        <v>28</v>
      </c>
      <c r="D11" s="1691" t="s">
        <v>3474</v>
      </c>
      <c r="E11" s="1691" t="s">
        <v>3477</v>
      </c>
      <c r="F11" s="1691" t="s">
        <v>28</v>
      </c>
      <c r="G11" s="1691" t="s">
        <v>28</v>
      </c>
      <c r="H11" s="1691" t="s">
        <v>28</v>
      </c>
      <c r="I11" s="1691" t="s">
        <v>28</v>
      </c>
    </row>
    <row customHeight="1" ht="11.25">
      <c r="A12" s="1691" t="s">
        <v>151</v>
      </c>
      <c r="B12" s="1691" t="s">
        <v>3481</v>
      </c>
      <c r="C12" s="1691" t="s">
        <v>28</v>
      </c>
      <c r="D12" s="1691" t="s">
        <v>3474</v>
      </c>
      <c r="E12" s="1691" t="s">
        <v>3482</v>
      </c>
      <c r="F12" s="1691" t="s">
        <v>28</v>
      </c>
      <c r="G12" s="1691" t="s">
        <v>28</v>
      </c>
      <c r="H12" s="1691" t="s">
        <v>28</v>
      </c>
      <c r="I12" s="1691" t="s">
        <v>28</v>
      </c>
    </row>
    <row customHeight="1" ht="11.25">
      <c r="A13" s="1691" t="s">
        <v>152</v>
      </c>
      <c r="B13" s="1691" t="s">
        <v>3483</v>
      </c>
      <c r="C13" s="1691" t="s">
        <v>28</v>
      </c>
      <c r="D13" s="1691" t="s">
        <v>3464</v>
      </c>
      <c r="E13" s="1691" t="s">
        <v>3469</v>
      </c>
      <c r="F13" s="1691" t="s">
        <v>28</v>
      </c>
      <c r="G13" s="1691" t="s">
        <v>28</v>
      </c>
      <c r="H13" s="1691" t="s">
        <v>28</v>
      </c>
      <c r="I13" s="1691" t="s">
        <v>28</v>
      </c>
    </row>
    <row customHeight="1" ht="11.25">
      <c r="A14" s="1691" t="s">
        <v>153</v>
      </c>
      <c r="B14" s="1691" t="s">
        <v>3484</v>
      </c>
      <c r="C14" s="1691" t="s">
        <v>28</v>
      </c>
      <c r="D14" s="1691" t="s">
        <v>3485</v>
      </c>
      <c r="E14" s="1691" t="s">
        <v>3486</v>
      </c>
      <c r="F14" s="1691" t="s">
        <v>28</v>
      </c>
      <c r="G14" s="1691" t="s">
        <v>28</v>
      </c>
      <c r="H14" s="1691" t="s">
        <v>28</v>
      </c>
      <c r="I14" s="1691" t="s">
        <v>28</v>
      </c>
    </row>
    <row customHeight="1" ht="11.25">
      <c r="A15" s="1691" t="s">
        <v>154</v>
      </c>
      <c r="B15" s="1691" t="s">
        <v>3487</v>
      </c>
      <c r="C15" s="1691" t="s">
        <v>28</v>
      </c>
      <c r="D15" s="1691" t="s">
        <v>3488</v>
      </c>
      <c r="E15" s="1691" t="s">
        <v>3486</v>
      </c>
      <c r="F15" s="1691" t="s">
        <v>28</v>
      </c>
      <c r="G15" s="1691" t="s">
        <v>28</v>
      </c>
      <c r="H15" s="1691" t="s">
        <v>28</v>
      </c>
      <c r="I15" s="1691" t="s">
        <v>28</v>
      </c>
    </row>
    <row customHeight="1" ht="11.25">
      <c r="A16" s="1691" t="s">
        <v>1472</v>
      </c>
      <c r="B16" s="1691" t="s">
        <v>3489</v>
      </c>
      <c r="C16" s="1691" t="s">
        <v>28</v>
      </c>
      <c r="D16" s="1691" t="s">
        <v>3488</v>
      </c>
      <c r="E16" s="1691" t="s">
        <v>3465</v>
      </c>
      <c r="F16" s="1691" t="s">
        <v>28</v>
      </c>
      <c r="G16" s="1691" t="s">
        <v>28</v>
      </c>
      <c r="H16" s="1691" t="s">
        <v>28</v>
      </c>
      <c r="I16" s="1691" t="s">
        <v>28</v>
      </c>
    </row>
    <row customHeight="1" ht="11.25">
      <c r="A17" s="1691" t="s">
        <v>1478</v>
      </c>
      <c r="B17" s="1691" t="s">
        <v>3490</v>
      </c>
      <c r="C17" s="1691" t="s">
        <v>28</v>
      </c>
      <c r="D17" s="1691" t="s">
        <v>3488</v>
      </c>
      <c r="E17" s="1691" t="s">
        <v>3475</v>
      </c>
      <c r="F17" s="1691" t="s">
        <v>28</v>
      </c>
      <c r="G17" s="1691" t="s">
        <v>28</v>
      </c>
      <c r="H17" s="1691" t="s">
        <v>28</v>
      </c>
      <c r="I17" s="1691" t="s">
        <v>28</v>
      </c>
    </row>
    <row customHeight="1" ht="11.25">
      <c r="A18" s="1691" t="s">
        <v>1490</v>
      </c>
      <c r="B18" s="1691" t="s">
        <v>3491</v>
      </c>
      <c r="C18" s="1691" t="s">
        <v>28</v>
      </c>
      <c r="D18" s="1691" t="s">
        <v>3488</v>
      </c>
      <c r="E18" s="1691" t="s">
        <v>3465</v>
      </c>
      <c r="F18" s="1691" t="s">
        <v>28</v>
      </c>
      <c r="G18" s="1691" t="s">
        <v>28</v>
      </c>
      <c r="H18" s="1691" t="s">
        <v>28</v>
      </c>
      <c r="I18" s="1691" t="s">
        <v>28</v>
      </c>
    </row>
    <row customHeight="1" ht="11.25">
      <c r="A19" s="1691" t="s">
        <v>1504</v>
      </c>
      <c r="B19" s="1691" t="s">
        <v>3492</v>
      </c>
      <c r="C19" s="1691" t="s">
        <v>28</v>
      </c>
      <c r="D19" s="1691" t="s">
        <v>3474</v>
      </c>
      <c r="E19" s="1691" t="s">
        <v>3477</v>
      </c>
      <c r="F19" s="1691" t="s">
        <v>28</v>
      </c>
      <c r="G19" s="1691" t="s">
        <v>28</v>
      </c>
      <c r="H19" s="1691" t="s">
        <v>28</v>
      </c>
      <c r="I19" s="1691" t="s">
        <v>28</v>
      </c>
    </row>
    <row customHeight="1" ht="11.25">
      <c r="A20" s="1691" t="s">
        <v>1516</v>
      </c>
      <c r="B20" s="1691" t="s">
        <v>3493</v>
      </c>
      <c r="C20" s="1691" t="s">
        <v>28</v>
      </c>
      <c r="D20" s="1691" t="s">
        <v>3471</v>
      </c>
      <c r="E20" s="1691" t="s">
        <v>3467</v>
      </c>
      <c r="F20" s="1691" t="s">
        <v>28</v>
      </c>
      <c r="G20" s="1691" t="s">
        <v>28</v>
      </c>
      <c r="H20" s="1691" t="s">
        <v>28</v>
      </c>
      <c r="I20" s="1691" t="s">
        <v>28</v>
      </c>
    </row>
    <row customHeight="1" ht="11.25">
      <c r="A21" s="1691" t="s">
        <v>1525</v>
      </c>
      <c r="B21" s="1691" t="s">
        <v>3494</v>
      </c>
      <c r="C21" s="1691" t="s">
        <v>28</v>
      </c>
      <c r="D21" s="1691" t="s">
        <v>3488</v>
      </c>
      <c r="E21" s="1691" t="s">
        <v>3482</v>
      </c>
      <c r="F21" s="1691" t="s">
        <v>28</v>
      </c>
      <c r="G21" s="1691" t="s">
        <v>28</v>
      </c>
      <c r="H21" s="1691" t="s">
        <v>28</v>
      </c>
      <c r="I21" s="1691" t="s">
        <v>28</v>
      </c>
    </row>
    <row customHeight="1" ht="11.25">
      <c r="A22" s="1691" t="s">
        <v>1541</v>
      </c>
      <c r="B22" s="1691" t="s">
        <v>3495</v>
      </c>
      <c r="C22" s="1691" t="s">
        <v>28</v>
      </c>
      <c r="D22" s="1691" t="s">
        <v>3488</v>
      </c>
      <c r="E22" s="1691" t="s">
        <v>3486</v>
      </c>
      <c r="F22" s="1691" t="s">
        <v>28</v>
      </c>
      <c r="G22" s="1691" t="s">
        <v>28</v>
      </c>
      <c r="H22" s="1691" t="s">
        <v>28</v>
      </c>
      <c r="I22" s="1691" t="s">
        <v>28</v>
      </c>
    </row>
    <row customHeight="1" ht="11.25">
      <c r="A23" s="1691" t="s">
        <v>1548</v>
      </c>
      <c r="B23" s="1691" t="s">
        <v>3496</v>
      </c>
      <c r="C23" s="1691" t="s">
        <v>28</v>
      </c>
      <c r="D23" s="1691" t="s">
        <v>3464</v>
      </c>
      <c r="E23" s="1691" t="s">
        <v>3469</v>
      </c>
      <c r="F23" s="1691" t="s">
        <v>28</v>
      </c>
      <c r="G23" s="1691" t="s">
        <v>28</v>
      </c>
      <c r="H23" s="1691" t="s">
        <v>28</v>
      </c>
      <c r="I23" s="1691" t="s">
        <v>28</v>
      </c>
    </row>
    <row customHeight="1" ht="11.25">
      <c r="A24" s="1691" t="s">
        <v>1556</v>
      </c>
      <c r="B24" s="1691" t="s">
        <v>3497</v>
      </c>
      <c r="C24" s="1691" t="s">
        <v>28</v>
      </c>
      <c r="D24" s="1691" t="s">
        <v>3464</v>
      </c>
      <c r="E24" s="1691" t="s">
        <v>3469</v>
      </c>
      <c r="F24" s="1691" t="s">
        <v>28</v>
      </c>
      <c r="G24" s="1691" t="s">
        <v>28</v>
      </c>
      <c r="H24" s="1691" t="s">
        <v>28</v>
      </c>
      <c r="I24" s="1691" t="s">
        <v>28</v>
      </c>
    </row>
    <row customHeight="1" ht="11.25">
      <c r="A25" s="1691" t="s">
        <v>1563</v>
      </c>
      <c r="B25" s="1691" t="s">
        <v>3498</v>
      </c>
      <c r="C25" s="1691" t="s">
        <v>28</v>
      </c>
      <c r="D25" s="1691" t="s">
        <v>3464</v>
      </c>
      <c r="E25" s="1691" t="s">
        <v>3467</v>
      </c>
      <c r="F25" s="1691" t="s">
        <v>28</v>
      </c>
      <c r="G25" s="1691" t="s">
        <v>28</v>
      </c>
      <c r="H25" s="1691" t="s">
        <v>28</v>
      </c>
      <c r="I25" s="1691" t="s">
        <v>28</v>
      </c>
    </row>
    <row customHeight="1" ht="11.25">
      <c r="A26" s="1691" t="s">
        <v>1567</v>
      </c>
      <c r="B26" s="1691" t="s">
        <v>3499</v>
      </c>
      <c r="C26" s="1691" t="s">
        <v>28</v>
      </c>
      <c r="D26" s="1691" t="s">
        <v>3474</v>
      </c>
      <c r="E26" s="1691" t="s">
        <v>3500</v>
      </c>
      <c r="F26" s="1691" t="s">
        <v>28</v>
      </c>
      <c r="G26" s="1691" t="s">
        <v>28</v>
      </c>
      <c r="H26" s="1691" t="s">
        <v>28</v>
      </c>
      <c r="I26" s="1691" t="s">
        <v>28</v>
      </c>
    </row>
    <row customHeight="1" ht="11.25">
      <c r="A27" s="1691" t="s">
        <v>1572</v>
      </c>
      <c r="B27" s="1691" t="s">
        <v>3501</v>
      </c>
      <c r="C27" s="1691" t="s">
        <v>28</v>
      </c>
      <c r="D27" s="1691" t="s">
        <v>3488</v>
      </c>
      <c r="E27" s="1691" t="s">
        <v>3477</v>
      </c>
      <c r="F27" s="1691" t="s">
        <v>28</v>
      </c>
      <c r="G27" s="1691" t="s">
        <v>28</v>
      </c>
      <c r="H27" s="1691" t="s">
        <v>28</v>
      </c>
      <c r="I27" s="1691" t="s">
        <v>28</v>
      </c>
    </row>
    <row customHeight="1" ht="11.25">
      <c r="A28" s="1691" t="s">
        <v>1580</v>
      </c>
      <c r="B28" s="1691" t="s">
        <v>3502</v>
      </c>
      <c r="C28" s="1691" t="s">
        <v>28</v>
      </c>
      <c r="D28" s="1691" t="s">
        <v>3488</v>
      </c>
      <c r="E28" s="1691" t="s">
        <v>3475</v>
      </c>
      <c r="F28" s="1691" t="s">
        <v>28</v>
      </c>
      <c r="G28" s="1691" t="s">
        <v>28</v>
      </c>
      <c r="H28" s="1691" t="s">
        <v>28</v>
      </c>
      <c r="I28" s="1691" t="s">
        <v>28</v>
      </c>
    </row>
    <row customHeight="1" ht="11.25">
      <c r="A29" s="1691" t="s">
        <v>1582</v>
      </c>
      <c r="B29" s="1691" t="s">
        <v>3503</v>
      </c>
      <c r="C29" s="1691" t="s">
        <v>28</v>
      </c>
      <c r="D29" s="1691" t="s">
        <v>3474</v>
      </c>
      <c r="E29" s="1691" t="s">
        <v>3500</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9314-FB7B-FEC8-9903-0.D68617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0EC5-6E9E-37C1-E0E5-0.6DABCE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3504</v>
      </c>
    </row>
    <row customHeight="1" ht="11.25">
      <c r="A2" s="64" t="s">
        <v>99</v>
      </c>
      <c r="B2" s="64"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FED8-CAEC-1AB9-E5DA-0.FA2510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3506</v>
      </c>
      <c r="B1" s="835" t="s">
        <v>3507</v>
      </c>
    </row>
    <row customHeight="1" ht="11.25">
      <c r="A2" s="835">
        <v>4213775</v>
      </c>
      <c r="B2" s="835" t="s">
        <v>1232</v>
      </c>
    </row>
    <row customHeight="1" ht="11.25">
      <c r="A3" s="835">
        <v>4213784</v>
      </c>
      <c r="B3" s="835" t="s">
        <v>1263</v>
      </c>
    </row>
    <row customHeight="1" ht="11.25">
      <c r="A4" s="835">
        <v>4213781</v>
      </c>
      <c r="B4" s="835" t="s">
        <v>1256</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1397</v>
      </c>
    </row>
    <row customHeight="1" ht="11.25">
      <c r="A10" s="835">
        <v>4213783</v>
      </c>
      <c r="B10" s="835" t="s">
        <v>1412</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D566C-4264-85E2-1D36-0.598645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3506</v>
      </c>
      <c r="B1" s="835" t="s">
        <v>3508</v>
      </c>
    </row>
    <row customHeight="1" ht="11.25">
      <c r="A2" s="835" t="s">
        <v>3509</v>
      </c>
      <c r="B2" s="835" t="s">
        <v>1510</v>
      </c>
    </row>
    <row customHeight="1" ht="11.25">
      <c r="A3" s="835" t="s">
        <v>3510</v>
      </c>
      <c r="B3" s="835" t="s">
        <v>1520</v>
      </c>
    </row>
    <row customHeight="1" ht="11.25">
      <c r="A4" s="835" t="s">
        <v>3511</v>
      </c>
      <c r="B4" s="835" t="s">
        <v>1529</v>
      </c>
    </row>
    <row customHeight="1" ht="11.25">
      <c r="A5" s="835" t="s">
        <v>3512</v>
      </c>
      <c r="B5" s="835" t="s">
        <v>1538</v>
      </c>
    </row>
    <row customHeight="1" ht="11.25">
      <c r="A6" s="835" t="s">
        <v>3513</v>
      </c>
      <c r="B6" s="835" t="s">
        <v>1544</v>
      </c>
    </row>
    <row customHeight="1" ht="11.25">
      <c r="A7" s="835" t="s">
        <v>3514</v>
      </c>
      <c r="B7" s="835" t="s">
        <v>1552</v>
      </c>
    </row>
    <row customHeight="1" ht="11.25">
      <c r="A8" s="835" t="s">
        <v>3515</v>
      </c>
      <c r="B8" s="835" t="s">
        <v>1559</v>
      </c>
    </row>
    <row customHeight="1" ht="11.25">
      <c r="A9" s="835" t="s">
        <v>3516</v>
      </c>
      <c r="B9" s="835" t="s">
        <v>1565</v>
      </c>
    </row>
    <row customHeight="1" ht="11.25">
      <c r="A10" s="835" t="s">
        <v>3517</v>
      </c>
      <c r="B10" s="835" t="s">
        <v>1569</v>
      </c>
    </row>
    <row customHeight="1" ht="11.25">
      <c r="A11" s="835" t="s">
        <v>3518</v>
      </c>
      <c r="B11" s="83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0C8F2-8242-3CE2-C144-0.0999D8D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3191</v>
      </c>
      <c r="B1" s="373" t="s">
        <v>3192</v>
      </c>
      <c r="C1" s="373" t="s">
        <v>3193</v>
      </c>
      <c r="D1" s="373" t="s">
        <v>3194</v>
      </c>
      <c r="E1" s="0" t="s">
        <v>3195</v>
      </c>
      <c r="F1" s="0" t="s">
        <v>3196</v>
      </c>
      <c r="G1" s="0" t="s">
        <v>3197</v>
      </c>
    </row>
    <row customHeight="1" ht="11.25">
      <c r="A2" s="0" t="s">
        <v>16</v>
      </c>
      <c r="B2" s="0" t="s">
        <v>3198</v>
      </c>
      <c r="C2" s="0" t="s">
        <v>3199</v>
      </c>
      <c r="D2" s="0" t="s">
        <v>3200</v>
      </c>
      <c r="E2" s="0" t="s">
        <v>3201</v>
      </c>
      <c r="F2" s="0" t="s">
        <v>3202</v>
      </c>
      <c r="G2" s="0" t="s">
        <v>110</v>
      </c>
    </row>
    <row customHeight="1" ht="11.25">
      <c r="A3" s="0" t="s">
        <v>16</v>
      </c>
      <c r="B3" s="0" t="s">
        <v>3198</v>
      </c>
      <c r="C3" s="0" t="s">
        <v>3199</v>
      </c>
      <c r="D3" s="0" t="s">
        <v>3198</v>
      </c>
      <c r="E3" s="0" t="s">
        <v>3199</v>
      </c>
      <c r="F3" s="0" t="s">
        <v>3203</v>
      </c>
      <c r="G3" s="0" t="s">
        <v>111</v>
      </c>
    </row>
    <row customHeight="1" ht="11.25">
      <c r="A4" s="0" t="s">
        <v>16</v>
      </c>
      <c r="B4" s="0" t="s">
        <v>3198</v>
      </c>
      <c r="C4" s="0" t="s">
        <v>3199</v>
      </c>
      <c r="D4" s="0" t="s">
        <v>3204</v>
      </c>
      <c r="E4" s="0" t="s">
        <v>3205</v>
      </c>
      <c r="F4" s="0" t="s">
        <v>3206</v>
      </c>
      <c r="G4" s="0" t="s">
        <v>91</v>
      </c>
    </row>
    <row customHeight="1" ht="11.25">
      <c r="A5" s="0" t="s">
        <v>16</v>
      </c>
      <c r="B5" s="0" t="s">
        <v>3198</v>
      </c>
      <c r="C5" s="0" t="s">
        <v>3199</v>
      </c>
      <c r="D5" s="0" t="s">
        <v>3207</v>
      </c>
      <c r="E5" s="0" t="s">
        <v>3208</v>
      </c>
      <c r="F5" s="0" t="s">
        <v>3206</v>
      </c>
      <c r="G5" s="0" t="s">
        <v>92</v>
      </c>
    </row>
    <row customHeight="1" ht="11.25">
      <c r="A6" s="0" t="s">
        <v>16</v>
      </c>
      <c r="B6" s="0" t="s">
        <v>3198</v>
      </c>
      <c r="C6" s="0" t="s">
        <v>3199</v>
      </c>
      <c r="D6" s="0" t="s">
        <v>3209</v>
      </c>
      <c r="E6" s="0" t="s">
        <v>3210</v>
      </c>
      <c r="F6" s="0" t="s">
        <v>3206</v>
      </c>
      <c r="G6" s="0" t="s">
        <v>112</v>
      </c>
    </row>
    <row customHeight="1" ht="11.25">
      <c r="A7" s="0" t="s">
        <v>16</v>
      </c>
      <c r="B7" s="0" t="s">
        <v>3198</v>
      </c>
      <c r="C7" s="0" t="s">
        <v>3199</v>
      </c>
      <c r="D7" s="0" t="s">
        <v>3211</v>
      </c>
      <c r="E7" s="0" t="s">
        <v>3212</v>
      </c>
      <c r="F7" s="0" t="s">
        <v>3206</v>
      </c>
      <c r="G7" s="0" t="s">
        <v>93</v>
      </c>
    </row>
    <row customHeight="1" ht="11.25">
      <c r="A8" s="0" t="s">
        <v>16</v>
      </c>
      <c r="B8" s="0" t="s">
        <v>3198</v>
      </c>
      <c r="C8" s="0" t="s">
        <v>3199</v>
      </c>
      <c r="D8" s="0" t="s">
        <v>3213</v>
      </c>
      <c r="E8" s="0" t="s">
        <v>3214</v>
      </c>
      <c r="F8" s="0" t="s">
        <v>3206</v>
      </c>
      <c r="G8" s="0" t="s">
        <v>94</v>
      </c>
    </row>
    <row customHeight="1" ht="11.25">
      <c r="A9" s="0" t="s">
        <v>16</v>
      </c>
      <c r="B9" s="0" t="s">
        <v>3198</v>
      </c>
      <c r="C9" s="0" t="s">
        <v>3199</v>
      </c>
      <c r="D9" s="0" t="s">
        <v>3215</v>
      </c>
      <c r="E9" s="0" t="s">
        <v>3216</v>
      </c>
      <c r="F9" s="0" t="s">
        <v>3206</v>
      </c>
      <c r="G9" s="0" t="s">
        <v>113</v>
      </c>
    </row>
    <row customHeight="1" ht="11.25">
      <c r="A10" s="0" t="s">
        <v>16</v>
      </c>
      <c r="B10" s="0" t="s">
        <v>3217</v>
      </c>
      <c r="C10" s="0" t="s">
        <v>3218</v>
      </c>
      <c r="D10" s="0" t="s">
        <v>3217</v>
      </c>
      <c r="E10" s="0" t="s">
        <v>3218</v>
      </c>
      <c r="F10" s="0" t="s">
        <v>3203</v>
      </c>
      <c r="G10" s="0" t="s">
        <v>149</v>
      </c>
    </row>
    <row customHeight="1" ht="11.25">
      <c r="A11" s="0" t="s">
        <v>16</v>
      </c>
      <c r="B11" s="0" t="s">
        <v>3217</v>
      </c>
      <c r="C11" s="0" t="s">
        <v>3218</v>
      </c>
      <c r="D11" s="0" t="s">
        <v>3219</v>
      </c>
      <c r="E11" s="0" t="s">
        <v>3220</v>
      </c>
      <c r="F11" s="0" t="s">
        <v>3202</v>
      </c>
      <c r="G11" s="0" t="s">
        <v>150</v>
      </c>
    </row>
    <row customHeight="1" ht="11.25">
      <c r="A12" s="0" t="s">
        <v>16</v>
      </c>
      <c r="B12" s="0" t="s">
        <v>3217</v>
      </c>
      <c r="C12" s="0" t="s">
        <v>3218</v>
      </c>
      <c r="D12" s="0" t="s">
        <v>3221</v>
      </c>
      <c r="E12" s="0" t="s">
        <v>3222</v>
      </c>
      <c r="F12" s="0" t="s">
        <v>3202</v>
      </c>
      <c r="G12" s="0" t="s">
        <v>151</v>
      </c>
    </row>
    <row customHeight="1" ht="11.25">
      <c r="A13" s="0" t="s">
        <v>16</v>
      </c>
      <c r="B13" s="0" t="s">
        <v>3217</v>
      </c>
      <c r="C13" s="0" t="s">
        <v>3218</v>
      </c>
      <c r="D13" s="0" t="s">
        <v>3223</v>
      </c>
      <c r="E13" s="0" t="s">
        <v>3224</v>
      </c>
      <c r="F13" s="0" t="s">
        <v>3206</v>
      </c>
      <c r="G13" s="0" t="s">
        <v>152</v>
      </c>
    </row>
    <row customHeight="1" ht="11.25">
      <c r="A14" s="0" t="s">
        <v>16</v>
      </c>
      <c r="B14" s="0" t="s">
        <v>3217</v>
      </c>
      <c r="C14" s="0" t="s">
        <v>3218</v>
      </c>
      <c r="D14" s="0" t="s">
        <v>3225</v>
      </c>
      <c r="E14" s="0" t="s">
        <v>3226</v>
      </c>
      <c r="F14" s="0" t="s">
        <v>3206</v>
      </c>
      <c r="G14" s="0" t="s">
        <v>153</v>
      </c>
    </row>
    <row customHeight="1" ht="11.25">
      <c r="A15" s="0" t="s">
        <v>16</v>
      </c>
      <c r="B15" s="0" t="s">
        <v>3217</v>
      </c>
      <c r="C15" s="0" t="s">
        <v>3218</v>
      </c>
      <c r="D15" s="0" t="s">
        <v>3227</v>
      </c>
      <c r="E15" s="0" t="s">
        <v>3228</v>
      </c>
      <c r="F15" s="0" t="s">
        <v>3206</v>
      </c>
      <c r="G15" s="0" t="s">
        <v>154</v>
      </c>
    </row>
    <row customHeight="1" ht="11.25">
      <c r="A16" s="0" t="s">
        <v>16</v>
      </c>
      <c r="B16" s="0" t="s">
        <v>3217</v>
      </c>
      <c r="C16" s="0" t="s">
        <v>3218</v>
      </c>
      <c r="D16" s="0" t="s">
        <v>3229</v>
      </c>
      <c r="E16" s="0" t="s">
        <v>3230</v>
      </c>
      <c r="F16" s="0" t="s">
        <v>3206</v>
      </c>
      <c r="G16" s="0" t="s">
        <v>1472</v>
      </c>
    </row>
    <row customHeight="1" ht="11.25">
      <c r="A17" s="0" t="s">
        <v>16</v>
      </c>
      <c r="B17" s="0" t="s">
        <v>3231</v>
      </c>
      <c r="C17" s="0" t="s">
        <v>3232</v>
      </c>
      <c r="D17" s="0" t="s">
        <v>3231</v>
      </c>
      <c r="E17" s="0" t="s">
        <v>3232</v>
      </c>
      <c r="F17" s="0" t="s">
        <v>3233</v>
      </c>
      <c r="G17" s="0" t="s">
        <v>1478</v>
      </c>
    </row>
    <row customHeight="1" ht="11.25">
      <c r="A18" s="0" t="s">
        <v>16</v>
      </c>
      <c r="B18" s="0" t="s">
        <v>3234</v>
      </c>
      <c r="C18" s="0" t="s">
        <v>3235</v>
      </c>
      <c r="D18" s="0" t="s">
        <v>3236</v>
      </c>
      <c r="E18" s="0" t="s">
        <v>3237</v>
      </c>
      <c r="F18" s="0" t="s">
        <v>3206</v>
      </c>
      <c r="G18" s="0" t="s">
        <v>1490</v>
      </c>
    </row>
    <row customHeight="1" ht="11.25">
      <c r="A19" s="0" t="s">
        <v>16</v>
      </c>
      <c r="B19" s="0" t="s">
        <v>3234</v>
      </c>
      <c r="C19" s="0" t="s">
        <v>3235</v>
      </c>
      <c r="D19" s="0" t="s">
        <v>3234</v>
      </c>
      <c r="E19" s="0" t="s">
        <v>3235</v>
      </c>
      <c r="F19" s="0" t="s">
        <v>3203</v>
      </c>
      <c r="G19" s="0" t="s">
        <v>1504</v>
      </c>
    </row>
    <row customHeight="1" ht="11.25">
      <c r="A20" s="0" t="s">
        <v>16</v>
      </c>
      <c r="B20" s="0" t="s">
        <v>3234</v>
      </c>
      <c r="C20" s="0" t="s">
        <v>3235</v>
      </c>
      <c r="D20" s="0" t="s">
        <v>3238</v>
      </c>
      <c r="E20" s="0" t="s">
        <v>3239</v>
      </c>
      <c r="F20" s="0" t="s">
        <v>3202</v>
      </c>
      <c r="G20" s="0" t="s">
        <v>1516</v>
      </c>
    </row>
    <row customHeight="1" ht="11.25">
      <c r="A21" s="0" t="s">
        <v>16</v>
      </c>
      <c r="B21" s="0" t="s">
        <v>3234</v>
      </c>
      <c r="C21" s="0" t="s">
        <v>3235</v>
      </c>
      <c r="D21" s="0" t="s">
        <v>3240</v>
      </c>
      <c r="E21" s="0" t="s">
        <v>3241</v>
      </c>
      <c r="F21" s="0" t="s">
        <v>3202</v>
      </c>
      <c r="G21" s="0" t="s">
        <v>1525</v>
      </c>
    </row>
    <row customHeight="1" ht="11.25">
      <c r="A22" s="0" t="s">
        <v>16</v>
      </c>
      <c r="B22" s="0" t="s">
        <v>3234</v>
      </c>
      <c r="C22" s="0" t="s">
        <v>3235</v>
      </c>
      <c r="D22" s="0" t="s">
        <v>3242</v>
      </c>
      <c r="E22" s="0" t="s">
        <v>3243</v>
      </c>
      <c r="F22" s="0" t="s">
        <v>3206</v>
      </c>
      <c r="G22" s="0" t="s">
        <v>1541</v>
      </c>
    </row>
    <row customHeight="1" ht="11.25">
      <c r="A23" s="0" t="s">
        <v>16</v>
      </c>
      <c r="B23" s="0" t="s">
        <v>3234</v>
      </c>
      <c r="C23" s="0" t="s">
        <v>3235</v>
      </c>
      <c r="D23" s="0" t="s">
        <v>3244</v>
      </c>
      <c r="E23" s="0" t="s">
        <v>3245</v>
      </c>
      <c r="F23" s="0" t="s">
        <v>3202</v>
      </c>
      <c r="G23" s="0" t="s">
        <v>1548</v>
      </c>
    </row>
    <row customHeight="1" ht="11.25">
      <c r="A24" s="0" t="s">
        <v>16</v>
      </c>
      <c r="B24" s="0" t="s">
        <v>3234</v>
      </c>
      <c r="C24" s="0" t="s">
        <v>3235</v>
      </c>
      <c r="D24" s="0" t="s">
        <v>3246</v>
      </c>
      <c r="E24" s="0" t="s">
        <v>3247</v>
      </c>
      <c r="F24" s="0" t="s">
        <v>3202</v>
      </c>
      <c r="G24" s="0" t="s">
        <v>1556</v>
      </c>
    </row>
    <row customHeight="1" ht="11.25">
      <c r="A25" s="0" t="s">
        <v>16</v>
      </c>
      <c r="B25" s="0" t="s">
        <v>3234</v>
      </c>
      <c r="C25" s="0" t="s">
        <v>3235</v>
      </c>
      <c r="D25" s="0" t="s">
        <v>3248</v>
      </c>
      <c r="E25" s="0" t="s">
        <v>3249</v>
      </c>
      <c r="F25" s="0" t="s">
        <v>3202</v>
      </c>
      <c r="G25" s="0" t="s">
        <v>1563</v>
      </c>
    </row>
    <row customHeight="1" ht="11.25">
      <c r="A26" s="0" t="s">
        <v>16</v>
      </c>
      <c r="B26" s="0" t="s">
        <v>3234</v>
      </c>
      <c r="C26" s="0" t="s">
        <v>3235</v>
      </c>
      <c r="D26" s="0" t="s">
        <v>3250</v>
      </c>
      <c r="E26" s="0" t="s">
        <v>3251</v>
      </c>
      <c r="F26" s="0" t="s">
        <v>3206</v>
      </c>
      <c r="G26" s="0" t="s">
        <v>1567</v>
      </c>
    </row>
    <row customHeight="1" ht="11.25">
      <c r="A27" s="0" t="s">
        <v>16</v>
      </c>
      <c r="B27" s="0" t="s">
        <v>3234</v>
      </c>
      <c r="C27" s="0" t="s">
        <v>3235</v>
      </c>
      <c r="D27" s="0" t="s">
        <v>3252</v>
      </c>
      <c r="E27" s="0" t="s">
        <v>3253</v>
      </c>
      <c r="F27" s="0" t="s">
        <v>3206</v>
      </c>
      <c r="G27" s="0" t="s">
        <v>1572</v>
      </c>
    </row>
    <row customHeight="1" ht="11.25">
      <c r="A28" s="0" t="s">
        <v>16</v>
      </c>
      <c r="B28" s="0" t="s">
        <v>3234</v>
      </c>
      <c r="C28" s="0" t="s">
        <v>3235</v>
      </c>
      <c r="D28" s="0" t="s">
        <v>3254</v>
      </c>
      <c r="E28" s="0" t="s">
        <v>3255</v>
      </c>
      <c r="F28" s="0" t="s">
        <v>3206</v>
      </c>
      <c r="G28" s="0" t="s">
        <v>1580</v>
      </c>
    </row>
    <row customHeight="1" ht="11.25">
      <c r="A29" s="0" t="s">
        <v>16</v>
      </c>
      <c r="B29" s="0" t="s">
        <v>3256</v>
      </c>
      <c r="C29" s="0" t="s">
        <v>3257</v>
      </c>
      <c r="D29" s="0" t="s">
        <v>3256</v>
      </c>
      <c r="E29" s="0" t="s">
        <v>3257</v>
      </c>
      <c r="F29" s="0" t="s">
        <v>3233</v>
      </c>
      <c r="G29" s="0" t="s">
        <v>1582</v>
      </c>
    </row>
    <row customHeight="1" ht="11.25">
      <c r="A30" s="0" t="s">
        <v>16</v>
      </c>
      <c r="B30" s="0" t="s">
        <v>3258</v>
      </c>
      <c r="C30" s="0" t="s">
        <v>3259</v>
      </c>
      <c r="D30" s="0" t="s">
        <v>3258</v>
      </c>
      <c r="E30" s="0" t="s">
        <v>3259</v>
      </c>
      <c r="F30" s="0" t="s">
        <v>3233</v>
      </c>
      <c r="G30" s="0" t="s">
        <v>1585</v>
      </c>
    </row>
    <row customHeight="1" ht="11.25">
      <c r="A31" s="0" t="s">
        <v>16</v>
      </c>
      <c r="B31" s="0" t="s">
        <v>3260</v>
      </c>
      <c r="C31" s="0" t="s">
        <v>3261</v>
      </c>
      <c r="D31" s="0" t="s">
        <v>3260</v>
      </c>
      <c r="E31" s="0" t="s">
        <v>3261</v>
      </c>
      <c r="F31" s="0" t="s">
        <v>3233</v>
      </c>
      <c r="G31" s="0" t="s">
        <v>1591</v>
      </c>
    </row>
    <row customHeight="1" ht="11.25">
      <c r="A32" s="0" t="s">
        <v>16</v>
      </c>
      <c r="B32" s="0" t="s">
        <v>3262</v>
      </c>
      <c r="C32" s="0" t="s">
        <v>3263</v>
      </c>
      <c r="D32" s="0" t="s">
        <v>3264</v>
      </c>
      <c r="E32" s="0" t="s">
        <v>3265</v>
      </c>
      <c r="F32" s="0" t="s">
        <v>3206</v>
      </c>
      <c r="G32" s="0" t="s">
        <v>1593</v>
      </c>
    </row>
    <row customHeight="1" ht="11.25">
      <c r="A33" s="0" t="s">
        <v>16</v>
      </c>
      <c r="B33" s="0" t="s">
        <v>3262</v>
      </c>
      <c r="C33" s="0" t="s">
        <v>3263</v>
      </c>
      <c r="D33" s="0" t="s">
        <v>3266</v>
      </c>
      <c r="E33" s="0" t="s">
        <v>3267</v>
      </c>
      <c r="F33" s="0" t="s">
        <v>3206</v>
      </c>
      <c r="G33" s="0" t="s">
        <v>1595</v>
      </c>
    </row>
    <row customHeight="1" ht="11.25">
      <c r="A34" s="0" t="s">
        <v>16</v>
      </c>
      <c r="B34" s="0" t="s">
        <v>3262</v>
      </c>
      <c r="C34" s="0" t="s">
        <v>3263</v>
      </c>
      <c r="D34" s="0" t="s">
        <v>3268</v>
      </c>
      <c r="E34" s="0" t="s">
        <v>3269</v>
      </c>
      <c r="F34" s="0" t="s">
        <v>3206</v>
      </c>
      <c r="G34" s="0" t="s">
        <v>1597</v>
      </c>
    </row>
    <row customHeight="1" ht="11.25">
      <c r="A35" s="0" t="s">
        <v>16</v>
      </c>
      <c r="B35" s="0" t="s">
        <v>3262</v>
      </c>
      <c r="C35" s="0" t="s">
        <v>3263</v>
      </c>
      <c r="D35" s="0" t="s">
        <v>3262</v>
      </c>
      <c r="E35" s="0" t="s">
        <v>3263</v>
      </c>
      <c r="F35" s="0" t="s">
        <v>3203</v>
      </c>
      <c r="G35" s="0" t="s">
        <v>1602</v>
      </c>
    </row>
    <row customHeight="1" ht="11.25">
      <c r="A36" s="0" t="s">
        <v>16</v>
      </c>
      <c r="B36" s="0" t="s">
        <v>3262</v>
      </c>
      <c r="C36" s="0" t="s">
        <v>3263</v>
      </c>
      <c r="D36" s="0" t="s">
        <v>3270</v>
      </c>
      <c r="E36" s="0" t="s">
        <v>3271</v>
      </c>
      <c r="F36" s="0" t="s">
        <v>3202</v>
      </c>
      <c r="G36" s="0" t="s">
        <v>1607</v>
      </c>
    </row>
    <row customHeight="1" ht="11.25">
      <c r="A37" s="0" t="s">
        <v>16</v>
      </c>
      <c r="B37" s="0" t="s">
        <v>3262</v>
      </c>
      <c r="C37" s="0" t="s">
        <v>3263</v>
      </c>
      <c r="D37" s="0" t="s">
        <v>3272</v>
      </c>
      <c r="E37" s="0" t="s">
        <v>3273</v>
      </c>
      <c r="F37" s="0" t="s">
        <v>3206</v>
      </c>
      <c r="G37" s="0" t="s">
        <v>1611</v>
      </c>
    </row>
    <row customHeight="1" ht="11.25">
      <c r="A38" s="0" t="s">
        <v>16</v>
      </c>
      <c r="B38" s="0" t="s">
        <v>3262</v>
      </c>
      <c r="C38" s="0" t="s">
        <v>3263</v>
      </c>
      <c r="D38" s="0" t="s">
        <v>3274</v>
      </c>
      <c r="E38" s="0" t="s">
        <v>3275</v>
      </c>
      <c r="F38" s="0" t="s">
        <v>3206</v>
      </c>
      <c r="G38" s="0" t="s">
        <v>1619</v>
      </c>
    </row>
    <row customHeight="1" ht="11.25">
      <c r="A39" s="0" t="s">
        <v>16</v>
      </c>
      <c r="B39" s="0" t="s">
        <v>3262</v>
      </c>
      <c r="C39" s="0" t="s">
        <v>3263</v>
      </c>
      <c r="D39" s="0" t="s">
        <v>3276</v>
      </c>
      <c r="E39" s="0" t="s">
        <v>3277</v>
      </c>
      <c r="F39" s="0" t="s">
        <v>3206</v>
      </c>
      <c r="G39" s="0" t="s">
        <v>1625</v>
      </c>
    </row>
    <row customHeight="1" ht="11.25">
      <c r="A40" s="0" t="s">
        <v>16</v>
      </c>
      <c r="B40" s="0" t="s">
        <v>3262</v>
      </c>
      <c r="C40" s="0" t="s">
        <v>3263</v>
      </c>
      <c r="D40" s="0" t="s">
        <v>3278</v>
      </c>
      <c r="E40" s="0" t="s">
        <v>3279</v>
      </c>
      <c r="F40" s="0" t="s">
        <v>3206</v>
      </c>
      <c r="G40" s="0" t="s">
        <v>1630</v>
      </c>
    </row>
    <row customHeight="1" ht="11.25">
      <c r="A41" s="0" t="s">
        <v>16</v>
      </c>
      <c r="B41" s="0" t="s">
        <v>3280</v>
      </c>
      <c r="C41" s="0" t="s">
        <v>3281</v>
      </c>
      <c r="D41" s="0" t="s">
        <v>3280</v>
      </c>
      <c r="E41" s="0" t="s">
        <v>3281</v>
      </c>
      <c r="F41" s="0" t="s">
        <v>3233</v>
      </c>
      <c r="G41" s="0" t="s">
        <v>1634</v>
      </c>
    </row>
    <row customHeight="1" ht="11.25">
      <c r="A42" s="0" t="s">
        <v>16</v>
      </c>
      <c r="B42" s="0" t="s">
        <v>3282</v>
      </c>
      <c r="C42" s="0" t="s">
        <v>3283</v>
      </c>
      <c r="D42" s="0" t="s">
        <v>3284</v>
      </c>
      <c r="E42" s="0" t="s">
        <v>3285</v>
      </c>
      <c r="F42" s="0" t="s">
        <v>3206</v>
      </c>
      <c r="G42" s="0" t="s">
        <v>1637</v>
      </c>
    </row>
    <row customHeight="1" ht="11.25">
      <c r="A43" s="0" t="s">
        <v>16</v>
      </c>
      <c r="B43" s="0" t="s">
        <v>3282</v>
      </c>
      <c r="C43" s="0" t="s">
        <v>3283</v>
      </c>
      <c r="D43" s="0" t="s">
        <v>3286</v>
      </c>
      <c r="E43" s="0" t="s">
        <v>3287</v>
      </c>
      <c r="F43" s="0" t="s">
        <v>3206</v>
      </c>
      <c r="G43" s="0" t="s">
        <v>1644</v>
      </c>
    </row>
    <row customHeight="1" ht="11.25">
      <c r="A44" s="0" t="s">
        <v>16</v>
      </c>
      <c r="B44" s="0" t="s">
        <v>3282</v>
      </c>
      <c r="C44" s="0" t="s">
        <v>3283</v>
      </c>
      <c r="D44" s="0" t="s">
        <v>3288</v>
      </c>
      <c r="E44" s="0" t="s">
        <v>3289</v>
      </c>
      <c r="F44" s="0" t="s">
        <v>3206</v>
      </c>
      <c r="G44" s="0" t="s">
        <v>1653</v>
      </c>
    </row>
    <row customHeight="1" ht="11.25">
      <c r="A45" s="0" t="s">
        <v>16</v>
      </c>
      <c r="B45" s="0" t="s">
        <v>3282</v>
      </c>
      <c r="C45" s="0" t="s">
        <v>3283</v>
      </c>
      <c r="D45" s="0" t="s">
        <v>3290</v>
      </c>
      <c r="E45" s="0" t="s">
        <v>3291</v>
      </c>
      <c r="F45" s="0" t="s">
        <v>3206</v>
      </c>
      <c r="G45" s="0" t="s">
        <v>1658</v>
      </c>
    </row>
    <row customHeight="1" ht="11.25">
      <c r="A46" s="0" t="s">
        <v>16</v>
      </c>
      <c r="B46" s="0" t="s">
        <v>3282</v>
      </c>
      <c r="C46" s="0" t="s">
        <v>3283</v>
      </c>
      <c r="D46" s="0" t="s">
        <v>3292</v>
      </c>
      <c r="E46" s="0" t="s">
        <v>3293</v>
      </c>
      <c r="F46" s="0" t="s">
        <v>3202</v>
      </c>
      <c r="G46" s="0" t="s">
        <v>1662</v>
      </c>
    </row>
    <row customHeight="1" ht="11.25">
      <c r="A47" s="0" t="s">
        <v>16</v>
      </c>
      <c r="B47" s="0" t="s">
        <v>3282</v>
      </c>
      <c r="C47" s="0" t="s">
        <v>3283</v>
      </c>
      <c r="D47" s="0" t="s">
        <v>3294</v>
      </c>
      <c r="E47" s="0" t="s">
        <v>3295</v>
      </c>
      <c r="F47" s="0" t="s">
        <v>3206</v>
      </c>
      <c r="G47" s="0" t="s">
        <v>1668</v>
      </c>
    </row>
    <row customHeight="1" ht="11.25">
      <c r="A48" s="0" t="s">
        <v>16</v>
      </c>
      <c r="B48" s="0" t="s">
        <v>3282</v>
      </c>
      <c r="C48" s="0" t="s">
        <v>3283</v>
      </c>
      <c r="D48" s="0" t="s">
        <v>3282</v>
      </c>
      <c r="E48" s="0" t="s">
        <v>3283</v>
      </c>
      <c r="F48" s="0" t="s">
        <v>3203</v>
      </c>
      <c r="G48" s="0" t="s">
        <v>1673</v>
      </c>
    </row>
    <row customHeight="1" ht="11.25">
      <c r="A49" s="0" t="s">
        <v>16</v>
      </c>
      <c r="B49" s="0" t="s">
        <v>3282</v>
      </c>
      <c r="C49" s="0" t="s">
        <v>3283</v>
      </c>
      <c r="D49" s="0" t="s">
        <v>3296</v>
      </c>
      <c r="E49" s="0" t="s">
        <v>3297</v>
      </c>
      <c r="F49" s="0" t="s">
        <v>3202</v>
      </c>
      <c r="G49" s="0" t="s">
        <v>1676</v>
      </c>
    </row>
    <row customHeight="1" ht="11.25">
      <c r="A50" s="0" t="s">
        <v>16</v>
      </c>
      <c r="B50" s="0" t="s">
        <v>3282</v>
      </c>
      <c r="C50" s="0" t="s">
        <v>3283</v>
      </c>
      <c r="D50" s="0" t="s">
        <v>3298</v>
      </c>
      <c r="E50" s="0" t="s">
        <v>3299</v>
      </c>
      <c r="F50" s="0" t="s">
        <v>3206</v>
      </c>
      <c r="G50" s="0" t="s">
        <v>1679</v>
      </c>
    </row>
    <row customHeight="1" ht="11.25">
      <c r="A51" s="0" t="s">
        <v>16</v>
      </c>
      <c r="B51" s="0" t="s">
        <v>3300</v>
      </c>
      <c r="C51" s="0" t="s">
        <v>3301</v>
      </c>
      <c r="D51" s="0" t="s">
        <v>3300</v>
      </c>
      <c r="E51" s="0" t="s">
        <v>3301</v>
      </c>
      <c r="F51" s="0" t="s">
        <v>3233</v>
      </c>
      <c r="G51" s="0" t="s">
        <v>1684</v>
      </c>
    </row>
    <row customHeight="1" ht="11.25">
      <c r="A52" s="0" t="s">
        <v>16</v>
      </c>
      <c r="B52" s="0" t="s">
        <v>3302</v>
      </c>
      <c r="C52" s="0" t="s">
        <v>3303</v>
      </c>
      <c r="D52" s="0" t="s">
        <v>3304</v>
      </c>
      <c r="E52" s="0" t="s">
        <v>3305</v>
      </c>
      <c r="F52" s="0" t="s">
        <v>3202</v>
      </c>
      <c r="G52" s="0" t="s">
        <v>1688</v>
      </c>
    </row>
    <row customHeight="1" ht="11.25">
      <c r="A53" s="0" t="s">
        <v>16</v>
      </c>
      <c r="B53" s="0" t="s">
        <v>3302</v>
      </c>
      <c r="C53" s="0" t="s">
        <v>3303</v>
      </c>
      <c r="D53" s="0" t="s">
        <v>3306</v>
      </c>
      <c r="E53" s="0" t="s">
        <v>3307</v>
      </c>
      <c r="F53" s="0" t="s">
        <v>3206</v>
      </c>
      <c r="G53" s="0" t="s">
        <v>1690</v>
      </c>
    </row>
    <row customHeight="1" ht="11.25">
      <c r="A54" s="0" t="s">
        <v>16</v>
      </c>
      <c r="B54" s="0" t="s">
        <v>3302</v>
      </c>
      <c r="C54" s="0" t="s">
        <v>3303</v>
      </c>
      <c r="D54" s="0" t="s">
        <v>3308</v>
      </c>
      <c r="E54" s="0" t="s">
        <v>3309</v>
      </c>
      <c r="F54" s="0" t="s">
        <v>3206</v>
      </c>
      <c r="G54" s="0" t="s">
        <v>1693</v>
      </c>
    </row>
    <row customHeight="1" ht="11.25">
      <c r="A55" s="0" t="s">
        <v>16</v>
      </c>
      <c r="B55" s="0" t="s">
        <v>3302</v>
      </c>
      <c r="C55" s="0" t="s">
        <v>3303</v>
      </c>
      <c r="D55" s="0" t="s">
        <v>3310</v>
      </c>
      <c r="E55" s="0" t="s">
        <v>3311</v>
      </c>
      <c r="F55" s="0" t="s">
        <v>3206</v>
      </c>
      <c r="G55" s="0" t="s">
        <v>1697</v>
      </c>
    </row>
    <row customHeight="1" ht="11.25">
      <c r="A56" s="0" t="s">
        <v>16</v>
      </c>
      <c r="B56" s="0" t="s">
        <v>3302</v>
      </c>
      <c r="C56" s="0" t="s">
        <v>3303</v>
      </c>
      <c r="D56" s="0" t="s">
        <v>3302</v>
      </c>
      <c r="E56" s="0" t="s">
        <v>3303</v>
      </c>
      <c r="F56" s="0" t="s">
        <v>3203</v>
      </c>
      <c r="G56" s="0" t="s">
        <v>1700</v>
      </c>
    </row>
    <row customHeight="1" ht="11.25">
      <c r="A57" s="0" t="s">
        <v>16</v>
      </c>
      <c r="B57" s="0" t="s">
        <v>3302</v>
      </c>
      <c r="C57" s="0" t="s">
        <v>3303</v>
      </c>
      <c r="D57" s="0" t="s">
        <v>3312</v>
      </c>
      <c r="E57" s="0" t="s">
        <v>3313</v>
      </c>
      <c r="F57" s="0" t="s">
        <v>3202</v>
      </c>
      <c r="G57" s="0" t="s">
        <v>1703</v>
      </c>
    </row>
    <row customHeight="1" ht="11.25">
      <c r="A58" s="0" t="s">
        <v>16</v>
      </c>
      <c r="B58" s="0" t="s">
        <v>3302</v>
      </c>
      <c r="C58" s="0" t="s">
        <v>3303</v>
      </c>
      <c r="D58" s="0" t="s">
        <v>3314</v>
      </c>
      <c r="E58" s="0" t="s">
        <v>3315</v>
      </c>
      <c r="F58" s="0" t="s">
        <v>3206</v>
      </c>
      <c r="G58" s="0" t="s">
        <v>1706</v>
      </c>
    </row>
    <row customHeight="1" ht="11.25">
      <c r="A59" s="0" t="s">
        <v>16</v>
      </c>
      <c r="B59" s="0" t="s">
        <v>3302</v>
      </c>
      <c r="C59" s="0" t="s">
        <v>3303</v>
      </c>
      <c r="D59" s="0" t="s">
        <v>3316</v>
      </c>
      <c r="E59" s="0" t="s">
        <v>3317</v>
      </c>
      <c r="F59" s="0" t="s">
        <v>3202</v>
      </c>
      <c r="G59" s="0" t="s">
        <v>1710</v>
      </c>
    </row>
    <row customHeight="1" ht="11.25">
      <c r="A60" s="0" t="s">
        <v>16</v>
      </c>
      <c r="B60" s="0" t="s">
        <v>3302</v>
      </c>
      <c r="C60" s="0" t="s">
        <v>3303</v>
      </c>
      <c r="D60" s="0" t="s">
        <v>3318</v>
      </c>
      <c r="E60" s="0" t="s">
        <v>3319</v>
      </c>
      <c r="F60" s="0" t="s">
        <v>3206</v>
      </c>
      <c r="G60" s="0" t="s">
        <v>1713</v>
      </c>
    </row>
    <row customHeight="1" ht="11.25">
      <c r="A61" s="0" t="s">
        <v>16</v>
      </c>
      <c r="B61" s="0" t="s">
        <v>3302</v>
      </c>
      <c r="C61" s="0" t="s">
        <v>3303</v>
      </c>
      <c r="D61" s="0" t="s">
        <v>3320</v>
      </c>
      <c r="E61" s="0" t="s">
        <v>3321</v>
      </c>
      <c r="F61" s="0" t="s">
        <v>3202</v>
      </c>
      <c r="G61" s="0" t="s">
        <v>3322</v>
      </c>
    </row>
    <row customHeight="1" ht="11.25">
      <c r="A62" s="0" t="s">
        <v>16</v>
      </c>
      <c r="B62" s="0" t="s">
        <v>3302</v>
      </c>
      <c r="C62" s="0" t="s">
        <v>3303</v>
      </c>
      <c r="D62" s="0" t="s">
        <v>3323</v>
      </c>
      <c r="E62" s="0" t="s">
        <v>3324</v>
      </c>
      <c r="F62" s="0" t="s">
        <v>3206</v>
      </c>
      <c r="G62" s="0" t="s">
        <v>3325</v>
      </c>
    </row>
    <row customHeight="1" ht="11.25">
      <c r="A63" s="0" t="s">
        <v>16</v>
      </c>
      <c r="B63" s="0" t="s">
        <v>3302</v>
      </c>
      <c r="C63" s="0" t="s">
        <v>3303</v>
      </c>
      <c r="D63" s="0" t="s">
        <v>3326</v>
      </c>
      <c r="E63" s="0" t="s">
        <v>3327</v>
      </c>
      <c r="F63" s="0" t="s">
        <v>3206</v>
      </c>
      <c r="G63" s="0" t="s">
        <v>3328</v>
      </c>
    </row>
    <row customHeight="1" ht="11.25">
      <c r="A64" s="0" t="s">
        <v>16</v>
      </c>
      <c r="B64" s="0" t="s">
        <v>3329</v>
      </c>
      <c r="C64" s="0" t="s">
        <v>3330</v>
      </c>
      <c r="D64" s="0" t="s">
        <v>3329</v>
      </c>
      <c r="E64" s="0" t="s">
        <v>3330</v>
      </c>
      <c r="F64" s="0" t="s">
        <v>3233</v>
      </c>
      <c r="G64" s="0" t="s">
        <v>3331</v>
      </c>
    </row>
    <row customHeight="1" ht="11.25">
      <c r="A65" s="0" t="s">
        <v>16</v>
      </c>
      <c r="B65" s="0" t="s">
        <v>3332</v>
      </c>
      <c r="C65" s="0" t="s">
        <v>3333</v>
      </c>
      <c r="D65" s="0" t="s">
        <v>3332</v>
      </c>
      <c r="E65" s="0" t="s">
        <v>3333</v>
      </c>
      <c r="F65" s="0" t="s">
        <v>3233</v>
      </c>
      <c r="G65" s="0" t="s">
        <v>3334</v>
      </c>
    </row>
    <row customHeight="1" ht="11.25">
      <c r="A66" s="0" t="s">
        <v>16</v>
      </c>
      <c r="B66" s="0" t="s">
        <v>3335</v>
      </c>
      <c r="C66" s="0" t="s">
        <v>3336</v>
      </c>
      <c r="D66" s="0" t="s">
        <v>3335</v>
      </c>
      <c r="E66" s="0" t="s">
        <v>3336</v>
      </c>
      <c r="F66" s="0" t="s">
        <v>3233</v>
      </c>
      <c r="G66" s="0" t="s">
        <v>3337</v>
      </c>
    </row>
    <row customHeight="1" ht="11.25">
      <c r="A67" s="0" t="s">
        <v>16</v>
      </c>
      <c r="B67" s="0" t="s">
        <v>3338</v>
      </c>
      <c r="C67" s="0" t="s">
        <v>3339</v>
      </c>
      <c r="D67" s="0" t="s">
        <v>3340</v>
      </c>
      <c r="E67" s="0" t="s">
        <v>3341</v>
      </c>
      <c r="F67" s="0" t="s">
        <v>3202</v>
      </c>
      <c r="G67" s="0" t="s">
        <v>2031</v>
      </c>
    </row>
    <row customHeight="1" ht="11.25">
      <c r="A68" s="0" t="s">
        <v>16</v>
      </c>
      <c r="B68" s="0" t="s">
        <v>3338</v>
      </c>
      <c r="C68" s="0" t="s">
        <v>3339</v>
      </c>
      <c r="D68" s="0" t="s">
        <v>3342</v>
      </c>
      <c r="E68" s="0" t="s">
        <v>3343</v>
      </c>
      <c r="F68" s="0" t="s">
        <v>3206</v>
      </c>
      <c r="G68" s="0" t="s">
        <v>3344</v>
      </c>
    </row>
    <row customHeight="1" ht="11.25">
      <c r="A69" s="0" t="s">
        <v>16</v>
      </c>
      <c r="B69" s="0" t="s">
        <v>3338</v>
      </c>
      <c r="C69" s="0" t="s">
        <v>3339</v>
      </c>
      <c r="D69" s="0" t="s">
        <v>3345</v>
      </c>
      <c r="E69" s="0" t="s">
        <v>3346</v>
      </c>
      <c r="F69" s="0" t="s">
        <v>3202</v>
      </c>
      <c r="G69" s="0" t="s">
        <v>2234</v>
      </c>
    </row>
    <row customHeight="1" ht="11.25">
      <c r="A70" s="0" t="s">
        <v>16</v>
      </c>
      <c r="B70" s="0" t="s">
        <v>3338</v>
      </c>
      <c r="C70" s="0" t="s">
        <v>3339</v>
      </c>
      <c r="D70" s="0" t="s">
        <v>3347</v>
      </c>
      <c r="E70" s="0" t="s">
        <v>3348</v>
      </c>
      <c r="F70" s="0" t="s">
        <v>3202</v>
      </c>
      <c r="G70" s="0" t="s">
        <v>3349</v>
      </c>
    </row>
    <row customHeight="1" ht="11.25">
      <c r="A71" s="0" t="s">
        <v>16</v>
      </c>
      <c r="B71" s="0" t="s">
        <v>3338</v>
      </c>
      <c r="C71" s="0" t="s">
        <v>3339</v>
      </c>
      <c r="D71" s="0" t="s">
        <v>3350</v>
      </c>
      <c r="E71" s="0" t="s">
        <v>3351</v>
      </c>
      <c r="F71" s="0" t="s">
        <v>3202</v>
      </c>
      <c r="G71" s="0" t="s">
        <v>3352</v>
      </c>
    </row>
    <row customHeight="1" ht="11.25">
      <c r="A72" s="0" t="s">
        <v>16</v>
      </c>
      <c r="B72" s="0" t="s">
        <v>3338</v>
      </c>
      <c r="C72" s="0" t="s">
        <v>3339</v>
      </c>
      <c r="D72" s="0" t="s">
        <v>3353</v>
      </c>
      <c r="E72" s="0" t="s">
        <v>3354</v>
      </c>
      <c r="F72" s="0" t="s">
        <v>3202</v>
      </c>
      <c r="G72" s="0" t="s">
        <v>3355</v>
      </c>
    </row>
    <row customHeight="1" ht="11.25">
      <c r="A73" s="0" t="s">
        <v>16</v>
      </c>
      <c r="B73" s="0" t="s">
        <v>3338</v>
      </c>
      <c r="C73" s="0" t="s">
        <v>3339</v>
      </c>
      <c r="D73" s="0" t="s">
        <v>3356</v>
      </c>
      <c r="E73" s="0" t="s">
        <v>3357</v>
      </c>
      <c r="F73" s="0" t="s">
        <v>3358</v>
      </c>
      <c r="G73" s="0" t="s">
        <v>3359</v>
      </c>
    </row>
    <row customHeight="1" ht="11.25">
      <c r="A74" s="0" t="s">
        <v>16</v>
      </c>
      <c r="B74" s="0" t="s">
        <v>3338</v>
      </c>
      <c r="C74" s="0" t="s">
        <v>3339</v>
      </c>
      <c r="D74" s="0" t="s">
        <v>3338</v>
      </c>
      <c r="E74" s="0" t="s">
        <v>3339</v>
      </c>
      <c r="F74" s="0" t="s">
        <v>3203</v>
      </c>
      <c r="G74" s="0" t="s">
        <v>3360</v>
      </c>
    </row>
    <row customHeight="1" ht="11.25">
      <c r="A75" s="0" t="s">
        <v>16</v>
      </c>
      <c r="B75" s="0" t="s">
        <v>3338</v>
      </c>
      <c r="C75" s="0" t="s">
        <v>3339</v>
      </c>
      <c r="D75" s="0" t="s">
        <v>3361</v>
      </c>
      <c r="E75" s="0" t="s">
        <v>3362</v>
      </c>
      <c r="F75" s="0" t="s">
        <v>3202</v>
      </c>
      <c r="G75" s="0" t="s">
        <v>3363</v>
      </c>
    </row>
    <row customHeight="1" ht="11.25">
      <c r="A76" s="0" t="s">
        <v>16</v>
      </c>
      <c r="B76" s="0" t="s">
        <v>101</v>
      </c>
      <c r="C76" s="0" t="s">
        <v>102</v>
      </c>
      <c r="D76" s="0" t="s">
        <v>101</v>
      </c>
      <c r="E76" s="0" t="s">
        <v>102</v>
      </c>
      <c r="F76" s="0" t="s">
        <v>3233</v>
      </c>
      <c r="G76" s="0" t="s">
        <v>100</v>
      </c>
    </row>
    <row customHeight="1" ht="11.25">
      <c r="A77" s="0" t="s">
        <v>16</v>
      </c>
      <c r="B77" s="0" t="s">
        <v>3364</v>
      </c>
      <c r="C77" s="0" t="s">
        <v>3365</v>
      </c>
      <c r="D77" s="0" t="s">
        <v>3366</v>
      </c>
      <c r="E77" s="0" t="s">
        <v>3367</v>
      </c>
      <c r="F77" s="0" t="s">
        <v>3202</v>
      </c>
      <c r="G77" s="0" t="s">
        <v>3368</v>
      </c>
    </row>
    <row customHeight="1" ht="11.25">
      <c r="A78" s="0" t="s">
        <v>16</v>
      </c>
      <c r="B78" s="0" t="s">
        <v>3364</v>
      </c>
      <c r="C78" s="0" t="s">
        <v>3365</v>
      </c>
      <c r="D78" s="0" t="s">
        <v>3369</v>
      </c>
      <c r="E78" s="0" t="s">
        <v>3370</v>
      </c>
      <c r="F78" s="0" t="s">
        <v>3202</v>
      </c>
      <c r="G78" s="0" t="s">
        <v>3371</v>
      </c>
    </row>
    <row customHeight="1" ht="11.25">
      <c r="A79" s="0" t="s">
        <v>16</v>
      </c>
      <c r="B79" s="0" t="s">
        <v>3364</v>
      </c>
      <c r="C79" s="0" t="s">
        <v>3365</v>
      </c>
      <c r="D79" s="0" t="s">
        <v>3372</v>
      </c>
      <c r="E79" s="0" t="s">
        <v>3373</v>
      </c>
      <c r="F79" s="0" t="s">
        <v>3206</v>
      </c>
      <c r="G79" s="0" t="s">
        <v>3374</v>
      </c>
    </row>
    <row customHeight="1" ht="11.25">
      <c r="A80" s="0" t="s">
        <v>16</v>
      </c>
      <c r="B80" s="0" t="s">
        <v>3364</v>
      </c>
      <c r="C80" s="0" t="s">
        <v>3365</v>
      </c>
      <c r="D80" s="0" t="s">
        <v>3375</v>
      </c>
      <c r="E80" s="0" t="s">
        <v>3376</v>
      </c>
      <c r="F80" s="0" t="s">
        <v>3206</v>
      </c>
      <c r="G80" s="0" t="s">
        <v>3377</v>
      </c>
    </row>
    <row customHeight="1" ht="11.25">
      <c r="A81" s="0" t="s">
        <v>16</v>
      </c>
      <c r="B81" s="0" t="s">
        <v>3364</v>
      </c>
      <c r="C81" s="0" t="s">
        <v>3365</v>
      </c>
      <c r="D81" s="0" t="s">
        <v>3378</v>
      </c>
      <c r="E81" s="0" t="s">
        <v>3379</v>
      </c>
      <c r="F81" s="0" t="s">
        <v>3358</v>
      </c>
      <c r="G81" s="0" t="s">
        <v>3380</v>
      </c>
    </row>
    <row customHeight="1" ht="11.25">
      <c r="A82" s="0" t="s">
        <v>16</v>
      </c>
      <c r="B82" s="0" t="s">
        <v>3364</v>
      </c>
      <c r="C82" s="0" t="s">
        <v>3365</v>
      </c>
      <c r="D82" s="0" t="s">
        <v>3381</v>
      </c>
      <c r="E82" s="0" t="s">
        <v>3382</v>
      </c>
      <c r="F82" s="0" t="s">
        <v>3206</v>
      </c>
      <c r="G82" s="0" t="s">
        <v>3383</v>
      </c>
    </row>
    <row customHeight="1" ht="11.25">
      <c r="A83" s="0" t="s">
        <v>16</v>
      </c>
      <c r="B83" s="0" t="s">
        <v>3364</v>
      </c>
      <c r="C83" s="0" t="s">
        <v>3365</v>
      </c>
      <c r="D83" s="0" t="s">
        <v>3384</v>
      </c>
      <c r="E83" s="0" t="s">
        <v>3385</v>
      </c>
      <c r="F83" s="0" t="s">
        <v>3206</v>
      </c>
      <c r="G83" s="0" t="s">
        <v>3386</v>
      </c>
    </row>
    <row customHeight="1" ht="11.25">
      <c r="A84" s="0" t="s">
        <v>16</v>
      </c>
      <c r="B84" s="0" t="s">
        <v>3364</v>
      </c>
      <c r="C84" s="0" t="s">
        <v>3365</v>
      </c>
      <c r="D84" s="0" t="s">
        <v>3387</v>
      </c>
      <c r="E84" s="0" t="s">
        <v>3388</v>
      </c>
      <c r="F84" s="0" t="s">
        <v>3206</v>
      </c>
      <c r="G84" s="0" t="s">
        <v>3389</v>
      </c>
    </row>
    <row customHeight="1" ht="11.25">
      <c r="A85" s="0" t="s">
        <v>16</v>
      </c>
      <c r="B85" s="0" t="s">
        <v>3364</v>
      </c>
      <c r="C85" s="0" t="s">
        <v>3365</v>
      </c>
      <c r="D85" s="0" t="s">
        <v>3364</v>
      </c>
      <c r="E85" s="0" t="s">
        <v>3365</v>
      </c>
      <c r="F85" s="0" t="s">
        <v>3203</v>
      </c>
      <c r="G85" s="0" t="s">
        <v>3390</v>
      </c>
    </row>
    <row customHeight="1" ht="11.25">
      <c r="A86" s="0" t="s">
        <v>16</v>
      </c>
      <c r="B86" s="0" t="s">
        <v>3364</v>
      </c>
      <c r="C86" s="0" t="s">
        <v>3365</v>
      </c>
      <c r="D86" s="0" t="s">
        <v>3391</v>
      </c>
      <c r="E86" s="0" t="s">
        <v>3392</v>
      </c>
      <c r="F86" s="0" t="s">
        <v>3206</v>
      </c>
      <c r="G86" s="0" t="s">
        <v>3393</v>
      </c>
    </row>
    <row customHeight="1" ht="11.25">
      <c r="A87" s="0" t="s">
        <v>16</v>
      </c>
      <c r="B87" s="0" t="s">
        <v>3364</v>
      </c>
      <c r="C87" s="0" t="s">
        <v>3365</v>
      </c>
      <c r="D87" s="0" t="s">
        <v>3394</v>
      </c>
      <c r="E87" s="0" t="s">
        <v>3395</v>
      </c>
      <c r="F87" s="0" t="s">
        <v>3206</v>
      </c>
      <c r="G87" s="0" t="s">
        <v>3396</v>
      </c>
    </row>
    <row customHeight="1" ht="11.25">
      <c r="A88" s="0" t="s">
        <v>16</v>
      </c>
      <c r="B88" s="0" t="s">
        <v>3364</v>
      </c>
      <c r="C88" s="0" t="s">
        <v>3365</v>
      </c>
      <c r="D88" s="0" t="s">
        <v>3397</v>
      </c>
      <c r="E88" s="0" t="s">
        <v>3398</v>
      </c>
      <c r="F88" s="0" t="s">
        <v>3206</v>
      </c>
      <c r="G88" s="0" t="s">
        <v>3399</v>
      </c>
    </row>
    <row customHeight="1" ht="11.25">
      <c r="A89" s="0" t="s">
        <v>16</v>
      </c>
      <c r="B89" s="0" t="s">
        <v>3364</v>
      </c>
      <c r="C89" s="0" t="s">
        <v>3365</v>
      </c>
      <c r="D89" s="0" t="s">
        <v>3400</v>
      </c>
      <c r="E89" s="0" t="s">
        <v>3401</v>
      </c>
      <c r="F89" s="0" t="s">
        <v>3206</v>
      </c>
      <c r="G89" s="0" t="s">
        <v>3402</v>
      </c>
    </row>
    <row customHeight="1" ht="11.25">
      <c r="A90" s="0" t="s">
        <v>16</v>
      </c>
      <c r="B90" s="0" t="s">
        <v>3364</v>
      </c>
      <c r="C90" s="0" t="s">
        <v>3365</v>
      </c>
      <c r="D90" s="0" t="s">
        <v>3403</v>
      </c>
      <c r="E90" s="0" t="s">
        <v>3404</v>
      </c>
      <c r="F90" s="0" t="s">
        <v>3202</v>
      </c>
      <c r="G90" s="0" t="s">
        <v>3405</v>
      </c>
    </row>
    <row customHeight="1" ht="11.25">
      <c r="A91" s="0" t="s">
        <v>16</v>
      </c>
      <c r="B91" s="0" t="s">
        <v>3406</v>
      </c>
      <c r="C91" s="0" t="s">
        <v>3407</v>
      </c>
      <c r="D91" s="0" t="s">
        <v>3406</v>
      </c>
      <c r="E91" s="0" t="s">
        <v>3407</v>
      </c>
      <c r="F91" s="0" t="s">
        <v>3233</v>
      </c>
      <c r="G91" s="0" t="s">
        <v>3408</v>
      </c>
    </row>
    <row customHeight="1" ht="11.25">
      <c r="A92" s="0" t="s">
        <v>16</v>
      </c>
      <c r="B92" s="0" t="s">
        <v>3409</v>
      </c>
      <c r="C92" s="0" t="s">
        <v>3410</v>
      </c>
      <c r="D92" s="0" t="s">
        <v>3409</v>
      </c>
      <c r="E92" s="0" t="s">
        <v>3410</v>
      </c>
      <c r="F92" s="0" t="s">
        <v>3233</v>
      </c>
      <c r="G92" s="0" t="s">
        <v>3411</v>
      </c>
    </row>
    <row customHeight="1" ht="11.25">
      <c r="A93" s="0" t="s">
        <v>16</v>
      </c>
      <c r="B93" s="0" t="s">
        <v>3412</v>
      </c>
      <c r="C93" s="0" t="s">
        <v>3413</v>
      </c>
      <c r="D93" s="0" t="s">
        <v>3414</v>
      </c>
      <c r="E93" s="0" t="s">
        <v>3415</v>
      </c>
      <c r="F93" s="0" t="s">
        <v>3206</v>
      </c>
      <c r="G93" s="0" t="s">
        <v>3416</v>
      </c>
    </row>
    <row customHeight="1" ht="11.25">
      <c r="A94" s="0" t="s">
        <v>16</v>
      </c>
      <c r="B94" s="0" t="s">
        <v>3412</v>
      </c>
      <c r="C94" s="0" t="s">
        <v>3413</v>
      </c>
      <c r="D94" s="0" t="s">
        <v>3417</v>
      </c>
      <c r="E94" s="0" t="s">
        <v>3418</v>
      </c>
      <c r="F94" s="0" t="s">
        <v>3206</v>
      </c>
      <c r="G94" s="0" t="s">
        <v>3419</v>
      </c>
    </row>
    <row customHeight="1" ht="11.25">
      <c r="A95" s="0" t="s">
        <v>16</v>
      </c>
      <c r="B95" s="0" t="s">
        <v>3412</v>
      </c>
      <c r="C95" s="0" t="s">
        <v>3413</v>
      </c>
      <c r="D95" s="0" t="s">
        <v>3420</v>
      </c>
      <c r="E95" s="0" t="s">
        <v>3421</v>
      </c>
      <c r="F95" s="0" t="s">
        <v>3206</v>
      </c>
      <c r="G95" s="0" t="s">
        <v>3422</v>
      </c>
    </row>
    <row customHeight="1" ht="11.25">
      <c r="A96" s="0" t="s">
        <v>16</v>
      </c>
      <c r="B96" s="0" t="s">
        <v>3412</v>
      </c>
      <c r="C96" s="0" t="s">
        <v>3413</v>
      </c>
      <c r="D96" s="0" t="s">
        <v>3423</v>
      </c>
      <c r="E96" s="0" t="s">
        <v>3424</v>
      </c>
      <c r="F96" s="0" t="s">
        <v>3206</v>
      </c>
      <c r="G96" s="0" t="s">
        <v>3425</v>
      </c>
    </row>
    <row customHeight="1" ht="11.25">
      <c r="A97" s="0" t="s">
        <v>16</v>
      </c>
      <c r="B97" s="0" t="s">
        <v>3412</v>
      </c>
      <c r="C97" s="0" t="s">
        <v>3413</v>
      </c>
      <c r="D97" s="0" t="s">
        <v>3426</v>
      </c>
      <c r="E97" s="0" t="s">
        <v>3427</v>
      </c>
      <c r="F97" s="0" t="s">
        <v>3206</v>
      </c>
      <c r="G97" s="0" t="s">
        <v>3428</v>
      </c>
    </row>
    <row customHeight="1" ht="11.25">
      <c r="A98" s="0" t="s">
        <v>16</v>
      </c>
      <c r="B98" s="0" t="s">
        <v>3412</v>
      </c>
      <c r="C98" s="0" t="s">
        <v>3413</v>
      </c>
      <c r="D98" s="0" t="s">
        <v>3429</v>
      </c>
      <c r="E98" s="0" t="s">
        <v>3430</v>
      </c>
      <c r="F98" s="0" t="s">
        <v>3206</v>
      </c>
      <c r="G98" s="0" t="s">
        <v>3431</v>
      </c>
    </row>
    <row customHeight="1" ht="11.25">
      <c r="A99" s="0" t="s">
        <v>16</v>
      </c>
      <c r="B99" s="0" t="s">
        <v>3412</v>
      </c>
      <c r="C99" s="0" t="s">
        <v>3413</v>
      </c>
      <c r="D99" s="0" t="s">
        <v>3432</v>
      </c>
      <c r="E99" s="0" t="s">
        <v>3433</v>
      </c>
      <c r="F99" s="0" t="s">
        <v>3206</v>
      </c>
      <c r="G99" s="0" t="s">
        <v>3434</v>
      </c>
    </row>
    <row customHeight="1" ht="11.25">
      <c r="A100" s="0" t="s">
        <v>16</v>
      </c>
      <c r="B100" s="0" t="s">
        <v>3412</v>
      </c>
      <c r="C100" s="0" t="s">
        <v>3413</v>
      </c>
      <c r="D100" s="0" t="s">
        <v>3435</v>
      </c>
      <c r="E100" s="0" t="s">
        <v>3436</v>
      </c>
      <c r="F100" s="0" t="s">
        <v>3206</v>
      </c>
      <c r="G100" s="0" t="s">
        <v>3437</v>
      </c>
    </row>
    <row customHeight="1" ht="11.25">
      <c r="A101" s="0" t="s">
        <v>16</v>
      </c>
      <c r="B101" s="0" t="s">
        <v>3412</v>
      </c>
      <c r="C101" s="0" t="s">
        <v>3413</v>
      </c>
      <c r="D101" s="0" t="s">
        <v>3438</v>
      </c>
      <c r="E101" s="0" t="s">
        <v>3439</v>
      </c>
      <c r="F101" s="0" t="s">
        <v>3206</v>
      </c>
      <c r="G101" s="0" t="s">
        <v>3440</v>
      </c>
    </row>
    <row customHeight="1" ht="11.25">
      <c r="A102" s="0" t="s">
        <v>16</v>
      </c>
      <c r="B102" s="0" t="s">
        <v>3412</v>
      </c>
      <c r="C102" s="0" t="s">
        <v>3413</v>
      </c>
      <c r="D102" s="0" t="s">
        <v>3412</v>
      </c>
      <c r="E102" s="0" t="s">
        <v>3413</v>
      </c>
      <c r="F102" s="0" t="s">
        <v>3203</v>
      </c>
      <c r="G102" s="0" t="s">
        <v>3441</v>
      </c>
    </row>
    <row customHeight="1" ht="11.25">
      <c r="A103" s="0" t="s">
        <v>16</v>
      </c>
      <c r="B103" s="0" t="s">
        <v>3412</v>
      </c>
      <c r="C103" s="0" t="s">
        <v>3413</v>
      </c>
      <c r="D103" s="0" t="s">
        <v>3442</v>
      </c>
      <c r="E103" s="0" t="s">
        <v>3443</v>
      </c>
      <c r="F103" s="0" t="s">
        <v>3206</v>
      </c>
      <c r="G103" s="0" t="s">
        <v>3444</v>
      </c>
    </row>
    <row customHeight="1" ht="11.25">
      <c r="A104" s="0" t="s">
        <v>16</v>
      </c>
      <c r="B104" s="0" t="s">
        <v>3412</v>
      </c>
      <c r="C104" s="0" t="s">
        <v>3413</v>
      </c>
      <c r="D104" s="0" t="s">
        <v>3445</v>
      </c>
      <c r="E104" s="0" t="s">
        <v>3446</v>
      </c>
      <c r="F104" s="0" t="s">
        <v>3206</v>
      </c>
      <c r="G104" s="0" t="s">
        <v>3447</v>
      </c>
    </row>
    <row customHeight="1" ht="11.25">
      <c r="A105" s="0" t="s">
        <v>16</v>
      </c>
      <c r="B105" s="0" t="s">
        <v>3412</v>
      </c>
      <c r="C105" s="0" t="s">
        <v>3413</v>
      </c>
      <c r="D105" s="0" t="s">
        <v>3448</v>
      </c>
      <c r="E105" s="0" t="s">
        <v>3449</v>
      </c>
      <c r="F105" s="0" t="s">
        <v>3206</v>
      </c>
      <c r="G105" s="0" t="s">
        <v>3450</v>
      </c>
    </row>
    <row customHeight="1" ht="11.25">
      <c r="A106" s="0" t="s">
        <v>16</v>
      </c>
      <c r="B106" s="0" t="s">
        <v>3451</v>
      </c>
      <c r="C106" s="0" t="s">
        <v>3452</v>
      </c>
      <c r="D106" s="0" t="s">
        <v>3451</v>
      </c>
      <c r="E106" s="0" t="s">
        <v>3452</v>
      </c>
      <c r="F106" s="0" t="s">
        <v>3233</v>
      </c>
      <c r="G106" s="0"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4686F-EC59-32E8-A0DD-0.F51EC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3519</v>
      </c>
      <c r="B1" s="835" t="s">
        <v>3520</v>
      </c>
      <c r="C1" s="835" t="s">
        <v>1178</v>
      </c>
    </row>
    <row customHeight="1" ht="11.25">
      <c r="A2" s="835">
        <v>4189678</v>
      </c>
      <c r="B2" s="835" t="s">
        <v>3521</v>
      </c>
      <c r="C2" s="835" t="s">
        <v>3522</v>
      </c>
    </row>
    <row customHeight="1" ht="11.25">
      <c r="A3" s="835">
        <v>4190415</v>
      </c>
      <c r="B3" s="835" t="s">
        <v>3523</v>
      </c>
      <c r="C3" s="835"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0CD4-B37B-076F-B242-0.F634AC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3524</v>
      </c>
      <c r="B1" s="163" t="s">
        <v>3525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75D1-9614-DEBE-53A3-0.E2ABF7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3526</v>
      </c>
      <c r="B1" s="0" t="b">
        <v>1</v>
      </c>
    </row>
    <row customHeight="1" ht="11.25">
      <c r="A2" s="0" t="s">
        <v>3527</v>
      </c>
      <c r="B2" s="0" t="b">
        <v>0</v>
      </c>
    </row>
    <row customHeight="1" ht="11.25">
      <c r="A3" s="0" t="s">
        <v>3528</v>
      </c>
      <c r="B3" s="0" t="b">
        <v>1</v>
      </c>
    </row>
    <row customHeight="1" ht="11.25">
      <c r="A4" s="0" t="s">
        <v>3529</v>
      </c>
      <c r="B4" s="0" t="b">
        <v>0</v>
      </c>
    </row>
    <row customHeight="1" ht="11.25">
      <c r="A5" s="0" t="s">
        <v>3530</v>
      </c>
      <c r="B5" s="0" t="b">
        <v>0</v>
      </c>
    </row>
    <row customHeight="1" ht="11.25">
      <c r="A6" s="0" t="s">
        <v>3531</v>
      </c>
      <c r="B6" s="0" t="b">
        <v>0</v>
      </c>
    </row>
    <row customHeight="1" ht="11.25">
      <c r="A7" s="0" t="s">
        <v>3532</v>
      </c>
      <c r="B7" s="0" t="b">
        <v>0</v>
      </c>
    </row>
    <row customHeight="1" ht="11.25">
      <c r="A8" s="0" t="s">
        <v>3533</v>
      </c>
      <c r="B8" s="0" t="b">
        <v>0</v>
      </c>
    </row>
    <row customHeight="1" ht="11.25">
      <c r="A9" s="0" t="s">
        <v>3534</v>
      </c>
      <c r="B9" s="0" t="b">
        <v>0</v>
      </c>
    </row>
    <row customHeight="1" ht="11.25">
      <c r="A10" s="0" t="s">
        <v>3535</v>
      </c>
      <c r="B10" s="0" t="b">
        <v>0</v>
      </c>
    </row>
    <row customHeight="1" ht="11.25">
      <c r="A11" s="0" t="s">
        <v>3536</v>
      </c>
      <c r="B11" s="0" t="b">
        <v>0</v>
      </c>
    </row>
    <row customHeight="1" ht="11.25">
      <c r="A12" s="0" t="s">
        <v>3537</v>
      </c>
      <c r="B12" s="0" t="b">
        <v>0</v>
      </c>
    </row>
    <row customHeight="1" ht="11.25">
      <c r="A13" s="0" t="s">
        <v>3538</v>
      </c>
      <c r="B13" s="0" t="b">
        <v>0</v>
      </c>
    </row>
    <row customHeight="1" ht="11.25">
      <c r="A14" s="0" t="s">
        <v>3539</v>
      </c>
      <c r="B14" s="0" t="b">
        <v>1</v>
      </c>
    </row>
    <row customHeight="1" ht="11.25">
      <c r="A15" s="0" t="s">
        <v>3540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A70D-2CFE-B039-0D59-0.598C6F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C358-9C5D-46AF-C13A-0.D182BD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3541</v>
      </c>
      <c r="B1" s="67" t="s">
        <v>3542</v>
      </c>
    </row>
    <row customHeight="1" ht="11.25">
      <c r="A2" s="64" t="s">
        <v>3543</v>
      </c>
      <c r="B2" s="64" t="s">
        <v>3544</v>
      </c>
    </row>
    <row customHeight="1" ht="11.25">
      <c r="A3" s="64" t="s">
        <v>3545</v>
      </c>
      <c r="B3" s="64" t="s">
        <v>3546</v>
      </c>
    </row>
    <row customHeight="1" ht="11.25">
      <c r="A4" s="64" t="s">
        <v>3547</v>
      </c>
      <c r="B4" s="64" t="s">
        <v>3548</v>
      </c>
    </row>
    <row customHeight="1" ht="11.25">
      <c r="A5" s="64" t="s">
        <v>3549</v>
      </c>
      <c r="B5" s="64" t="s">
        <v>3550</v>
      </c>
    </row>
    <row customHeight="1" ht="11.25">
      <c r="A6" s="64" t="s">
        <v>3551</v>
      </c>
      <c r="B6" s="64" t="s">
        <v>3552</v>
      </c>
    </row>
    <row customHeight="1" ht="11.25">
      <c r="A7" s="64" t="s">
        <v>3553</v>
      </c>
      <c r="B7" s="64" t="s">
        <v>3554</v>
      </c>
    </row>
    <row customHeight="1" ht="11.25">
      <c r="A8" s="64" t="s">
        <v>3555</v>
      </c>
      <c r="B8" s="64" t="s">
        <v>3556</v>
      </c>
    </row>
    <row customHeight="1" ht="11.25">
      <c r="A9" s="64" t="s">
        <v>3557</v>
      </c>
      <c r="B9" s="64" t="s">
        <v>3558</v>
      </c>
    </row>
    <row customHeight="1" ht="11.25">
      <c r="A10" s="64" t="s">
        <v>3559</v>
      </c>
      <c r="B10" s="64" t="s">
        <v>3560</v>
      </c>
    </row>
    <row customHeight="1" ht="11.25">
      <c r="A11" s="64" t="s">
        <v>3561</v>
      </c>
      <c r="B11" s="64" t="s">
        <v>3562</v>
      </c>
    </row>
    <row customHeight="1" ht="11.25">
      <c r="A12" s="64" t="s">
        <v>3563</v>
      </c>
      <c r="B12" s="64" t="s">
        <v>3564</v>
      </c>
    </row>
    <row customHeight="1" ht="11.25">
      <c r="A13" s="64" t="s">
        <v>3565</v>
      </c>
      <c r="B13" s="64" t="s">
        <v>3566</v>
      </c>
    </row>
    <row customHeight="1" ht="11.25">
      <c r="A14" s="64" t="s">
        <v>3567</v>
      </c>
      <c r="B14" s="64" t="s">
        <v>3568</v>
      </c>
    </row>
    <row customHeight="1" ht="11.25">
      <c r="A15" s="64" t="s">
        <v>3569</v>
      </c>
      <c r="B15" s="64" t="s">
        <v>3570</v>
      </c>
    </row>
    <row customHeight="1" ht="11.25">
      <c r="A16" s="64" t="s">
        <v>3571</v>
      </c>
      <c r="B16" s="64" t="s">
        <v>3572</v>
      </c>
    </row>
    <row customHeight="1" ht="11.25">
      <c r="A17" s="64" t="s">
        <v>3573</v>
      </c>
      <c r="B17" s="64" t="s">
        <v>3574</v>
      </c>
    </row>
    <row customHeight="1" ht="11.25">
      <c r="A18" s="64" t="s">
        <v>3575</v>
      </c>
      <c r="B18" s="64" t="s">
        <v>3576</v>
      </c>
    </row>
    <row customHeight="1" ht="11.25">
      <c r="A19" s="64" t="s">
        <v>3577</v>
      </c>
      <c r="B19" s="64" t="s">
        <v>3578</v>
      </c>
    </row>
    <row customHeight="1" ht="11.25">
      <c r="A20" s="64" t="s">
        <v>3579</v>
      </c>
      <c r="B20" s="64" t="s">
        <v>3580</v>
      </c>
    </row>
    <row customHeight="1" ht="11.25">
      <c r="A21" s="64" t="s">
        <v>3581</v>
      </c>
      <c r="B21" s="64" t="s">
        <v>3582</v>
      </c>
    </row>
    <row customHeight="1" ht="11.25">
      <c r="A22" s="64" t="s">
        <v>3583</v>
      </c>
      <c r="B22" s="64" t="s">
        <v>3584</v>
      </c>
    </row>
    <row customHeight="1" ht="11.25">
      <c r="A23" s="64" t="s">
        <v>3585</v>
      </c>
      <c r="B23" s="64" t="s">
        <v>3586</v>
      </c>
    </row>
    <row customHeight="1" ht="11.25">
      <c r="A24" s="64" t="s">
        <v>3587</v>
      </c>
      <c r="B24" s="64" t="s">
        <v>3588</v>
      </c>
    </row>
    <row customHeight="1" ht="11.25">
      <c r="A25" s="64" t="s">
        <v>3589</v>
      </c>
      <c r="B25" s="64" t="s">
        <v>3590</v>
      </c>
    </row>
    <row customHeight="1" ht="11.25">
      <c r="A26" s="64" t="s">
        <v>3591</v>
      </c>
      <c r="B26" s="64" t="s">
        <v>3592</v>
      </c>
    </row>
    <row customHeight="1" ht="11.25">
      <c r="A27" s="64" t="s">
        <v>3593</v>
      </c>
      <c r="B27" s="64" t="s">
        <v>3594</v>
      </c>
    </row>
    <row customHeight="1" ht="11.25">
      <c r="A28" s="64" t="s">
        <v>3595</v>
      </c>
      <c r="B28" s="64" t="s">
        <v>3596</v>
      </c>
    </row>
    <row customHeight="1" ht="11.25">
      <c r="A29" s="64" t="s">
        <v>3597</v>
      </c>
      <c r="B29" s="64" t="s">
        <v>3598</v>
      </c>
    </row>
    <row customHeight="1" ht="11.25">
      <c r="A30" s="64" t="s">
        <v>3599</v>
      </c>
      <c r="B30" s="64" t="s">
        <v>3600</v>
      </c>
    </row>
    <row customHeight="1" ht="11.25">
      <c r="A31" s="64" t="s">
        <v>3601</v>
      </c>
      <c r="B31" s="64" t="s">
        <v>3602</v>
      </c>
    </row>
    <row customHeight="1" ht="11.25">
      <c r="A32" s="64" t="s">
        <v>3603</v>
      </c>
      <c r="B32" s="64" t="s">
        <v>3604</v>
      </c>
    </row>
    <row customHeight="1" ht="11.25">
      <c r="A33" s="64" t="s">
        <v>3605</v>
      </c>
      <c r="B33" s="64" t="s">
        <v>3606</v>
      </c>
    </row>
    <row customHeight="1" ht="11.25">
      <c r="A34" s="64" t="s">
        <v>3607</v>
      </c>
      <c r="B34" s="64" t="s">
        <v>3608</v>
      </c>
    </row>
    <row customHeight="1" ht="11.25">
      <c r="A35" s="64" t="s">
        <v>3609</v>
      </c>
      <c r="B35" s="64" t="s">
        <v>3610</v>
      </c>
    </row>
    <row customHeight="1" ht="11.25">
      <c r="A36" s="64" t="s">
        <v>3611</v>
      </c>
      <c r="B36" s="64" t="s">
        <v>3612</v>
      </c>
    </row>
    <row customHeight="1" ht="11.25">
      <c r="A37" s="64" t="s">
        <v>3613</v>
      </c>
      <c r="B37" s="64" t="s">
        <v>3614</v>
      </c>
    </row>
    <row customHeight="1" ht="11.25">
      <c r="A38" s="64" t="s">
        <v>3615</v>
      </c>
      <c r="B38" s="64" t="s">
        <v>3616</v>
      </c>
    </row>
    <row customHeight="1" ht="11.25">
      <c r="A39" s="64" t="s">
        <v>3617</v>
      </c>
      <c r="B39" s="64" t="s">
        <v>3618</v>
      </c>
    </row>
    <row customHeight="1" ht="11.25">
      <c r="A40" s="64" t="s">
        <v>3619</v>
      </c>
      <c r="B40" s="64" t="s">
        <v>3620</v>
      </c>
    </row>
    <row customHeight="1" ht="11.25">
      <c r="A41" s="64" t="s">
        <v>3621</v>
      </c>
      <c r="B41" s="64" t="s">
        <v>3622</v>
      </c>
    </row>
    <row customHeight="1" ht="11.25">
      <c r="A42" s="64" t="s">
        <v>3623</v>
      </c>
      <c r="B42" s="64" t="s">
        <v>3624</v>
      </c>
    </row>
    <row customHeight="1" ht="11.25">
      <c r="A43" s="64" t="s">
        <v>3625</v>
      </c>
      <c r="B43" s="64" t="s">
        <v>3626</v>
      </c>
    </row>
    <row customHeight="1" ht="11.25">
      <c r="A44" s="64" t="s">
        <v>3627</v>
      </c>
      <c r="B44" s="64" t="s">
        <v>3628</v>
      </c>
    </row>
    <row customHeight="1" ht="11.25">
      <c r="A45" s="64" t="s">
        <v>3629</v>
      </c>
      <c r="B45" s="64" t="s">
        <v>3630</v>
      </c>
    </row>
    <row customHeight="1" ht="11.25">
      <c r="A46" s="64" t="s">
        <v>3631</v>
      </c>
      <c r="B46" s="64" t="s">
        <v>3632</v>
      </c>
    </row>
    <row customHeight="1" ht="11.25">
      <c r="A47" s="64" t="s">
        <v>3633</v>
      </c>
      <c r="B47" s="64" t="s">
        <v>3634</v>
      </c>
    </row>
    <row customHeight="1" ht="11.25">
      <c r="A48" s="64" t="s">
        <v>3635</v>
      </c>
      <c r="B48" s="64" t="s">
        <v>3636</v>
      </c>
    </row>
    <row customHeight="1" ht="11.25">
      <c r="A49" s="64" t="s">
        <v>3637</v>
      </c>
      <c r="B49" s="64" t="s">
        <v>3638</v>
      </c>
    </row>
    <row customHeight="1" ht="11.25">
      <c r="A50" s="64" t="s">
        <v>3639</v>
      </c>
      <c r="B50" s="64" t="s">
        <v>3640</v>
      </c>
    </row>
    <row customHeight="1" ht="11.25">
      <c r="A51" s="64" t="s">
        <v>3641</v>
      </c>
      <c r="B51" s="64" t="s">
        <v>3642</v>
      </c>
    </row>
    <row customHeight="1" ht="11.25">
      <c r="A52" s="64" t="s">
        <v>3643</v>
      </c>
      <c r="B52" s="64" t="s">
        <v>3644</v>
      </c>
    </row>
    <row customHeight="1" ht="11.25">
      <c r="A53" s="64" t="s">
        <v>3645</v>
      </c>
      <c r="B53" s="64" t="s">
        <v>3646</v>
      </c>
    </row>
    <row customHeight="1" ht="11.25">
      <c r="A54" s="64" t="s">
        <v>3647</v>
      </c>
      <c r="B54" s="64" t="s">
        <v>3648</v>
      </c>
    </row>
    <row customHeight="1" ht="11.25">
      <c r="A55" s="64" t="s">
        <v>3649</v>
      </c>
      <c r="B55" s="64" t="s">
        <v>3650</v>
      </c>
    </row>
    <row customHeight="1" ht="11.25">
      <c r="A56" s="64" t="s">
        <v>3651</v>
      </c>
      <c r="B56" s="64" t="s">
        <v>3652</v>
      </c>
    </row>
    <row customHeight="1" ht="11.25">
      <c r="A57" s="64" t="s">
        <v>3653</v>
      </c>
      <c r="B57" s="64" t="s">
        <v>3654</v>
      </c>
    </row>
    <row customHeight="1" ht="11.25">
      <c r="A58" s="64" t="s">
        <v>3655</v>
      </c>
      <c r="B58" s="64" t="s">
        <v>3656</v>
      </c>
    </row>
    <row customHeight="1" ht="11.25">
      <c r="A59" s="64" t="s">
        <v>3657</v>
      </c>
      <c r="B59" s="64" t="s">
        <v>3658</v>
      </c>
    </row>
    <row customHeight="1" ht="11.25">
      <c r="A60" s="64" t="s">
        <v>3659</v>
      </c>
      <c r="B60" s="64" t="s">
        <v>3660</v>
      </c>
    </row>
    <row customHeight="1" ht="11.25">
      <c r="A61" s="64"/>
      <c r="B61" s="64" t="s">
        <v>3661</v>
      </c>
    </row>
    <row customHeight="1" ht="11.25">
      <c r="A62" s="64"/>
      <c r="B62" s="64" t="s">
        <v>3662</v>
      </c>
    </row>
    <row customHeight="1" ht="11.25">
      <c r="A63" s="64"/>
      <c r="B63" s="64" t="s">
        <v>3663</v>
      </c>
    </row>
    <row customHeight="1" ht="11.25">
      <c r="A64" s="64"/>
      <c r="B64" s="64" t="s">
        <v>3664</v>
      </c>
    </row>
    <row customHeight="1" ht="11.25">
      <c r="A65" s="64"/>
      <c r="B65" s="64" t="s">
        <v>3665</v>
      </c>
    </row>
    <row customHeight="1" ht="11.25">
      <c r="A66" s="64"/>
      <c r="B66" s="64" t="s">
        <v>3666</v>
      </c>
    </row>
    <row customHeight="1" ht="11.25">
      <c r="A67" s="64"/>
      <c r="B67" s="64" t="s">
        <v>3667</v>
      </c>
    </row>
    <row customHeight="1" ht="11.25">
      <c r="A68" s="64"/>
      <c r="B68" s="64" t="s">
        <v>3668</v>
      </c>
    </row>
    <row customHeight="1" ht="11.25">
      <c r="A69" s="64"/>
      <c r="B69" s="64" t="s">
        <v>3669</v>
      </c>
    </row>
    <row customHeight="1" ht="11.25">
      <c r="A70" s="64"/>
      <c r="B70" s="64" t="s">
        <v>3670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16357-C8E2-284B-09C5-0.0EC78A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3671</v>
      </c>
    </row>
    <row customHeight="1" ht="90">
      <c r="B2" s="94" t="s">
        <v>3672</v>
      </c>
    </row>
    <row customHeight="1" ht="67.5">
      <c r="B3" s="94" t="s">
        <v>3673</v>
      </c>
    </row>
    <row customHeight="1" ht="33.75">
      <c r="B4" s="94" t="s">
        <v>3674</v>
      </c>
    </row>
    <row customHeight="1" ht="11.25">
      <c r="B5" s="94" t="s">
        <v>3675</v>
      </c>
    </row>
    <row customHeight="1" ht="22.5">
      <c r="B6" s="94" t="s">
        <v>3676</v>
      </c>
    </row>
    <row customHeight="1" ht="22.5">
      <c r="B7" s="94" t="s">
        <v>3677</v>
      </c>
    </row>
    <row customHeight="1" ht="22.5">
      <c r="B8" s="94" t="s">
        <v>3678</v>
      </c>
    </row>
    <row customHeight="1" ht="22.5">
      <c r="B9" s="94" t="s">
        <v>3679</v>
      </c>
    </row>
    <row customHeight="1" ht="56.25">
      <c r="B10" s="94" t="s">
        <v>3680</v>
      </c>
    </row>
    <row customHeight="1" ht="12.75">
      <c r="B11" s="159" t="s">
        <v>3681</v>
      </c>
    </row>
    <row customHeight="1" ht="11.25">
      <c r="B12" s="93" t="s">
        <v>3682</v>
      </c>
    </row>
    <row customHeight="1" ht="22.5">
      <c r="B13" s="94" t="s">
        <v>3683</v>
      </c>
    </row>
    <row customHeight="1" ht="67.5">
      <c r="B14" s="94" t="s">
        <v>3684</v>
      </c>
    </row>
    <row customHeight="1" ht="22.5">
      <c r="B15" s="94" t="s">
        <v>3685</v>
      </c>
    </row>
    <row customHeight="1" ht="11.25">
      <c r="B16" s="93" t="s">
        <v>3686</v>
      </c>
      <c r="D16" s="100"/>
    </row>
    <row customHeight="1" ht="33.75">
      <c r="B17" s="94" t="s">
        <v>3687</v>
      </c>
    </row>
    <row customHeight="1" ht="33.75">
      <c r="B18" s="94" t="s">
        <v>3688</v>
      </c>
    </row>
    <row customHeight="1" ht="11.25">
      <c r="B19" s="94" t="s">
        <v>3689</v>
      </c>
    </row>
    <row customHeight="1" ht="33.75">
      <c r="B20" s="94" t="s">
        <v>3690</v>
      </c>
    </row>
    <row customHeight="1" ht="11.25">
      <c r="B21" s="93" t="s">
        <v>3691</v>
      </c>
    </row>
    <row customHeight="1" ht="11.25">
      <c r="B22" s="94" t="s">
        <v>3692</v>
      </c>
    </row>
    <row r="24" customHeight="1" ht="22.5">
      <c r="B24" s="161" t="s">
        <v>3693</v>
      </c>
    </row>
    <row r="26" customHeight="1" ht="11.25">
      <c r="B26" s="93" t="s">
        <v>3694</v>
      </c>
    </row>
    <row customHeight="1" ht="22.5">
      <c r="B27" s="160" t="s">
        <v>401</v>
      </c>
    </row>
    <row customHeight="1" ht="56.25">
      <c r="B28" s="160" t="s">
        <v>3695</v>
      </c>
    </row>
    <row customHeight="1" ht="11.25">
      <c r="B29" s="210" t="s">
        <v>3696</v>
      </c>
    </row>
    <row customHeight="1" ht="22.5">
      <c r="B30" s="160" t="s">
        <v>3697</v>
      </c>
    </row>
    <row r="32" customHeight="1" ht="11.25">
      <c r="A32" s="188"/>
      <c r="B32" s="189" t="s">
        <v>3698</v>
      </c>
    </row>
    <row customHeight="1" ht="14.25">
      <c r="A33" s="190">
        <v>1</v>
      </c>
      <c r="B33" s="191" t="s">
        <v>3699</v>
      </c>
    </row>
    <row customHeight="1" ht="14.25">
      <c r="A34" s="190">
        <v>2</v>
      </c>
      <c r="B34" s="191" t="s">
        <v>3700</v>
      </c>
    </row>
    <row customHeight="1" ht="11.25">
      <c r="B35" s="189" t="s">
        <v>3701</v>
      </c>
    </row>
    <row customHeight="1" ht="11.25">
      <c r="B36" s="191" t="s">
        <v>3702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